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vo\Desktop\"/>
    </mc:Choice>
  </mc:AlternateContent>
  <bookViews>
    <workbookView xWindow="0" yWindow="0" windowWidth="24000" windowHeight="8832" tabRatio="774"/>
  </bookViews>
  <sheets>
    <sheet name="copertina" sheetId="1" r:id="rId1"/>
    <sheet name="SPORTELLI" sheetId="31" r:id="rId2"/>
    <sheet name="INCONTRI" sheetId="33" r:id="rId3"/>
    <sheet name="PRODOTTI" sheetId="34" r:id="rId4"/>
    <sheet name="SPESE TRASVERSALI" sheetId="32" r:id="rId5"/>
    <sheet name="riepilogo_Prestatore_SAL" sheetId="35" r:id="rId6"/>
    <sheet name="riepilogo_Prestatore_SALDO" sheetId="37" r:id="rId7"/>
    <sheet name="riepilogo_Prestatore_SAL+SALDO" sheetId="39" r:id="rId8"/>
    <sheet name="riepilogo_Progetto collettivo" sheetId="11" r:id="rId9"/>
    <sheet name="raffronto preventivi" sheetId="8" r:id="rId10"/>
    <sheet name="riepilogo_Prestatore" sheetId="9" r:id="rId11"/>
  </sheets>
  <definedNames>
    <definedName name="_xlnm.Print_Area" localSheetId="0">copertina!$A$1:$J$34</definedName>
    <definedName name="_xlnm.Print_Area" localSheetId="2">INCONTRI!$A$1:$N$176</definedName>
    <definedName name="_xlnm.Print_Area" localSheetId="3">PRODOTTI!$A$1:$N$157</definedName>
    <definedName name="_xlnm.Print_Area" localSheetId="9">'raffronto preventivi'!$A$1:$L$13</definedName>
    <definedName name="_xlnm.Print_Area" localSheetId="10">riepilogo_Prestatore!$A$1:$F$51</definedName>
    <definedName name="_xlnm.Print_Area" localSheetId="5">riepilogo_Prestatore_SAL!$A$1:$H$54</definedName>
    <definedName name="_xlnm.Print_Area" localSheetId="7">'riepilogo_Prestatore_SAL+SALDO'!$A$1:$K$55</definedName>
    <definedName name="_xlnm.Print_Area" localSheetId="6">riepilogo_Prestatore_SALDO!$A$1:$H$54</definedName>
    <definedName name="_xlnm.Print_Area" localSheetId="8">'riepilogo_Progetto collettivo'!$A$2:$Q$34</definedName>
    <definedName name="_xlnm.Print_Area" localSheetId="4">'SPESE TRASVERSALI'!$A$1:$N$115</definedName>
    <definedName name="_xlnm.Print_Area" localSheetId="1">SPORTELLI!$A$1:$N$158</definedName>
    <definedName name="Z_714D6080_29A2_4789_B3E7_FD84BAE659B1_.wvu.PrintArea" localSheetId="0" hidden="1">copertina!$A$1:$J$34</definedName>
    <definedName name="Z_714D6080_29A2_4789_B3E7_FD84BAE659B1_.wvu.PrintArea" localSheetId="2" hidden="1">INCONTRI!$A$1:$Z$156</definedName>
    <definedName name="Z_714D6080_29A2_4789_B3E7_FD84BAE659B1_.wvu.PrintArea" localSheetId="3" hidden="1">PRODOTTI!$A$1:$Z$137</definedName>
    <definedName name="Z_714D6080_29A2_4789_B3E7_FD84BAE659B1_.wvu.PrintArea" localSheetId="9" hidden="1">'raffronto preventivi'!$A$1:$M$16</definedName>
    <definedName name="Z_714D6080_29A2_4789_B3E7_FD84BAE659B1_.wvu.PrintArea" localSheetId="10" hidden="1">riepilogo_Prestatore!$A$1:$Z$3</definedName>
    <definedName name="Z_714D6080_29A2_4789_B3E7_FD84BAE659B1_.wvu.PrintArea" localSheetId="5" hidden="1">riepilogo_Prestatore_SAL!$A$1:$Y$3</definedName>
    <definedName name="Z_714D6080_29A2_4789_B3E7_FD84BAE659B1_.wvu.PrintArea" localSheetId="7" hidden="1">'riepilogo_Prestatore_SAL+SALDO'!$A$1:$R$3</definedName>
    <definedName name="Z_714D6080_29A2_4789_B3E7_FD84BAE659B1_.wvu.PrintArea" localSheetId="6" hidden="1">riepilogo_Prestatore_SALDO!$A$1:$Y$3</definedName>
    <definedName name="Z_714D6080_29A2_4789_B3E7_FD84BAE659B1_.wvu.PrintArea" localSheetId="8" hidden="1">'riepilogo_Progetto collettivo'!$A$2:$AB$3</definedName>
    <definedName name="Z_714D6080_29A2_4789_B3E7_FD84BAE659B1_.wvu.PrintArea" localSheetId="4" hidden="1">'SPESE TRASVERSALI'!$A$1:$T$134</definedName>
    <definedName name="Z_714D6080_29A2_4789_B3E7_FD84BAE659B1_.wvu.PrintArea" localSheetId="1" hidden="1">SPORTELLI!$A$1:$Z$137</definedName>
  </definedNames>
  <calcPr calcId="162913"/>
  <customWorkbookViews>
    <customWorkbookView name="Capurro - Visualizzazione personale" guid="{714D6080-29A2-4789-B3E7-FD84BAE659B1}" mergeInterval="0" personalView="1" maximized="1" xWindow="1" yWindow="1" windowWidth="1600" windowHeight="970" tabRatio="774" activeSheetId="2"/>
  </customWorkbookViews>
</workbook>
</file>

<file path=xl/calcChain.xml><?xml version="1.0" encoding="utf-8"?>
<calcChain xmlns="http://schemas.openxmlformats.org/spreadsheetml/2006/main">
  <c r="C2" i="11" l="1"/>
  <c r="C1" i="39"/>
  <c r="C1" i="11" l="1"/>
  <c r="Q14" i="11"/>
  <c r="Q15" i="11"/>
  <c r="P14" i="11"/>
  <c r="P15" i="11"/>
  <c r="Q9" i="11"/>
  <c r="Q10" i="11"/>
  <c r="Q11" i="11"/>
  <c r="Q12" i="11"/>
  <c r="Q13" i="11"/>
  <c r="P9" i="11"/>
  <c r="P10" i="11"/>
  <c r="P11" i="11"/>
  <c r="P12" i="11"/>
  <c r="P13" i="11"/>
  <c r="Q8" i="11"/>
  <c r="P8" i="11"/>
  <c r="G35" i="37"/>
  <c r="H35" i="37"/>
  <c r="G35" i="35"/>
  <c r="H35" i="35"/>
  <c r="C1" i="35"/>
  <c r="C1" i="37"/>
  <c r="G35" i="39" l="1"/>
  <c r="H35" i="39"/>
  <c r="I35" i="39"/>
  <c r="J35" i="39"/>
  <c r="K35" i="39"/>
  <c r="C2" i="39" l="1"/>
  <c r="C2" i="37"/>
  <c r="C2" i="35"/>
  <c r="B2" i="32" l="1"/>
  <c r="B1" i="32"/>
  <c r="J100" i="33"/>
  <c r="D6" i="31"/>
  <c r="H53" i="33" l="1"/>
  <c r="J53" i="33" s="1"/>
  <c r="K53" i="33" s="1"/>
  <c r="H54" i="33"/>
  <c r="J54" i="33" s="1"/>
  <c r="K54" i="33" s="1"/>
  <c r="H55" i="33"/>
  <c r="J55" i="33" s="1"/>
  <c r="K55" i="33" s="1"/>
  <c r="H48" i="33" l="1"/>
  <c r="J48" i="33" s="1"/>
  <c r="K48" i="33" s="1"/>
  <c r="H47" i="33"/>
  <c r="J47" i="33" s="1"/>
  <c r="K47" i="33" s="1"/>
  <c r="H46" i="33"/>
  <c r="J46" i="33" s="1"/>
  <c r="K46" i="33" s="1"/>
  <c r="H47" i="34"/>
  <c r="J47" i="34" s="1"/>
  <c r="K47" i="34" s="1"/>
  <c r="H48" i="34"/>
  <c r="J48" i="34" s="1"/>
  <c r="K48" i="34" s="1"/>
  <c r="H49" i="34"/>
  <c r="J49" i="34" s="1"/>
  <c r="K49" i="34" s="1"/>
  <c r="D188" i="34"/>
  <c r="C188" i="34"/>
  <c r="B188" i="34"/>
  <c r="D187" i="34"/>
  <c r="C187" i="34"/>
  <c r="B187" i="34"/>
  <c r="D186" i="34"/>
  <c r="C186" i="34"/>
  <c r="B186" i="34"/>
  <c r="D185" i="34"/>
  <c r="C185" i="34"/>
  <c r="B185" i="34"/>
  <c r="D184" i="34"/>
  <c r="C184" i="34"/>
  <c r="B184" i="34"/>
  <c r="D183" i="34"/>
  <c r="C183" i="34"/>
  <c r="B183" i="34"/>
  <c r="D181" i="34"/>
  <c r="C181" i="34"/>
  <c r="B181" i="34"/>
  <c r="D180" i="34"/>
  <c r="D182" i="34" s="1"/>
  <c r="C180" i="34"/>
  <c r="B180" i="34"/>
  <c r="M163" i="34"/>
  <c r="L163" i="34"/>
  <c r="K163" i="34"/>
  <c r="J163" i="34"/>
  <c r="I163" i="34"/>
  <c r="H163" i="34"/>
  <c r="G163" i="34"/>
  <c r="F163" i="34"/>
  <c r="E163" i="34"/>
  <c r="D163" i="34"/>
  <c r="C163" i="34"/>
  <c r="B163" i="34"/>
  <c r="M162" i="34"/>
  <c r="L162" i="34"/>
  <c r="K162" i="34"/>
  <c r="J162" i="34"/>
  <c r="I162" i="34"/>
  <c r="H162" i="34"/>
  <c r="G162" i="34"/>
  <c r="F162" i="34"/>
  <c r="E162" i="34"/>
  <c r="D162" i="34"/>
  <c r="C162" i="34"/>
  <c r="B162" i="34"/>
  <c r="D153" i="34"/>
  <c r="C153" i="34"/>
  <c r="B153" i="34"/>
  <c r="D152" i="34"/>
  <c r="C152" i="34"/>
  <c r="B152" i="34"/>
  <c r="D151" i="34"/>
  <c r="C151" i="34"/>
  <c r="B151" i="34"/>
  <c r="D150" i="34"/>
  <c r="C150" i="34"/>
  <c r="B150" i="34"/>
  <c r="D149" i="34"/>
  <c r="C149" i="34"/>
  <c r="B149" i="34"/>
  <c r="D148" i="34"/>
  <c r="C148" i="34"/>
  <c r="B148" i="34"/>
  <c r="D146" i="34"/>
  <c r="C146" i="34"/>
  <c r="B146" i="34"/>
  <c r="D145" i="34"/>
  <c r="C145" i="34"/>
  <c r="K137" i="34"/>
  <c r="I137" i="34"/>
  <c r="J136" i="34"/>
  <c r="J135" i="34"/>
  <c r="J134" i="34"/>
  <c r="J133" i="34"/>
  <c r="J132" i="34"/>
  <c r="N128" i="34"/>
  <c r="K128" i="34"/>
  <c r="I128" i="34"/>
  <c r="H128" i="34"/>
  <c r="J127" i="34"/>
  <c r="J126" i="34"/>
  <c r="J125" i="34"/>
  <c r="J124" i="34"/>
  <c r="J123" i="34"/>
  <c r="N119" i="34"/>
  <c r="K119" i="34"/>
  <c r="I119" i="34"/>
  <c r="H119" i="34"/>
  <c r="J118" i="34"/>
  <c r="J117" i="34"/>
  <c r="J116" i="34"/>
  <c r="J115" i="34"/>
  <c r="J114" i="34"/>
  <c r="J113" i="34"/>
  <c r="J112" i="34"/>
  <c r="J111" i="34"/>
  <c r="N107" i="34"/>
  <c r="K107" i="34"/>
  <c r="I107" i="34"/>
  <c r="H107" i="34"/>
  <c r="J106" i="34"/>
  <c r="J105" i="34"/>
  <c r="J104" i="34"/>
  <c r="J103" i="34"/>
  <c r="J102" i="34"/>
  <c r="J101" i="34"/>
  <c r="J100" i="34"/>
  <c r="J99" i="34"/>
  <c r="N95" i="34"/>
  <c r="K95" i="34"/>
  <c r="I95" i="34"/>
  <c r="H95" i="34"/>
  <c r="J94" i="34"/>
  <c r="J93" i="34"/>
  <c r="J92" i="34"/>
  <c r="J91" i="34"/>
  <c r="J90" i="34"/>
  <c r="J89" i="34"/>
  <c r="J88" i="34"/>
  <c r="J87" i="34"/>
  <c r="N83" i="34"/>
  <c r="K83" i="34"/>
  <c r="I83" i="34"/>
  <c r="H83" i="34"/>
  <c r="J82" i="34"/>
  <c r="J81" i="34"/>
  <c r="J80" i="34"/>
  <c r="J79" i="34"/>
  <c r="J78" i="34"/>
  <c r="J77" i="34"/>
  <c r="J76" i="34"/>
  <c r="J75" i="34"/>
  <c r="N71" i="34"/>
  <c r="K71" i="34"/>
  <c r="J71" i="34"/>
  <c r="I71" i="34"/>
  <c r="H71" i="34"/>
  <c r="N56" i="34"/>
  <c r="I56" i="34"/>
  <c r="H55" i="34"/>
  <c r="J55" i="34" s="1"/>
  <c r="K55" i="34" s="1"/>
  <c r="H54" i="34"/>
  <c r="J54" i="34" s="1"/>
  <c r="K54" i="34" s="1"/>
  <c r="H53" i="34"/>
  <c r="J53" i="34" s="1"/>
  <c r="K53" i="34" s="1"/>
  <c r="H52" i="34"/>
  <c r="J52" i="34" s="1"/>
  <c r="K52" i="34" s="1"/>
  <c r="H51" i="34"/>
  <c r="J51" i="34" s="1"/>
  <c r="K51" i="34" s="1"/>
  <c r="H50" i="34"/>
  <c r="J50" i="34" s="1"/>
  <c r="K50" i="34" s="1"/>
  <c r="H46" i="34"/>
  <c r="J46" i="34" s="1"/>
  <c r="K46" i="34" s="1"/>
  <c r="H45" i="34"/>
  <c r="J45" i="34" s="1"/>
  <c r="K45" i="34" s="1"/>
  <c r="H44" i="34"/>
  <c r="J44" i="34" s="1"/>
  <c r="K44" i="34" s="1"/>
  <c r="H43" i="34"/>
  <c r="J43" i="34" s="1"/>
  <c r="K43" i="34" s="1"/>
  <c r="H42" i="34"/>
  <c r="J42" i="34" s="1"/>
  <c r="K42" i="34" s="1"/>
  <c r="H41" i="34"/>
  <c r="J41" i="34" s="1"/>
  <c r="K41" i="34" s="1"/>
  <c r="H40" i="34"/>
  <c r="J40" i="34" s="1"/>
  <c r="K40" i="34" s="1"/>
  <c r="H39" i="34"/>
  <c r="J39" i="34" s="1"/>
  <c r="K39" i="34" s="1"/>
  <c r="H38" i="34"/>
  <c r="J38" i="34" s="1"/>
  <c r="K38" i="34" s="1"/>
  <c r="H37" i="34"/>
  <c r="J37" i="34" s="1"/>
  <c r="K37" i="34" s="1"/>
  <c r="H36" i="34"/>
  <c r="J36" i="34" s="1"/>
  <c r="K36" i="34" s="1"/>
  <c r="H35" i="34"/>
  <c r="J35" i="34" s="1"/>
  <c r="M6" i="34"/>
  <c r="L6" i="34"/>
  <c r="K6" i="34"/>
  <c r="J6" i="34"/>
  <c r="I6" i="34"/>
  <c r="H6" i="34"/>
  <c r="G6" i="34"/>
  <c r="F6" i="34"/>
  <c r="E6" i="34"/>
  <c r="D6" i="34"/>
  <c r="C6" i="34"/>
  <c r="B6" i="34"/>
  <c r="M5" i="34"/>
  <c r="L5" i="34"/>
  <c r="K5" i="34"/>
  <c r="K12" i="34" s="1"/>
  <c r="J5" i="34"/>
  <c r="J15" i="34" s="1"/>
  <c r="I5" i="34"/>
  <c r="H5" i="34"/>
  <c r="H13" i="34" s="1"/>
  <c r="G5" i="34"/>
  <c r="F5" i="34"/>
  <c r="E5" i="34"/>
  <c r="D5" i="34"/>
  <c r="D13" i="34" s="1"/>
  <c r="C5" i="34"/>
  <c r="C12" i="34" s="1"/>
  <c r="B5" i="34"/>
  <c r="B15" i="34" s="1"/>
  <c r="B2" i="34"/>
  <c r="B1" i="34"/>
  <c r="D207" i="33"/>
  <c r="C207" i="33"/>
  <c r="B207" i="33"/>
  <c r="D206" i="33"/>
  <c r="C206" i="33"/>
  <c r="B206" i="33"/>
  <c r="D205" i="33"/>
  <c r="C205" i="33"/>
  <c r="B205" i="33"/>
  <c r="D204" i="33"/>
  <c r="C204" i="33"/>
  <c r="B204" i="33"/>
  <c r="D203" i="33"/>
  <c r="C203" i="33"/>
  <c r="B203" i="33"/>
  <c r="D202" i="33"/>
  <c r="C202" i="33"/>
  <c r="B202" i="33"/>
  <c r="D200" i="33"/>
  <c r="C200" i="33"/>
  <c r="B200" i="33"/>
  <c r="D199" i="33"/>
  <c r="C199" i="33"/>
  <c r="B199" i="33"/>
  <c r="M182" i="33"/>
  <c r="L182" i="33"/>
  <c r="K182" i="33"/>
  <c r="J182" i="33"/>
  <c r="I182" i="33"/>
  <c r="H182" i="33"/>
  <c r="G182" i="33"/>
  <c r="F182" i="33"/>
  <c r="E182" i="33"/>
  <c r="D182" i="33"/>
  <c r="C182" i="33"/>
  <c r="B182" i="33"/>
  <c r="M181" i="33"/>
  <c r="L181" i="33"/>
  <c r="K181" i="33"/>
  <c r="J181" i="33"/>
  <c r="I181" i="33"/>
  <c r="H181" i="33"/>
  <c r="G181" i="33"/>
  <c r="F181" i="33"/>
  <c r="E181" i="33"/>
  <c r="D181" i="33"/>
  <c r="C181" i="33"/>
  <c r="B181" i="33"/>
  <c r="D172" i="33"/>
  <c r="C172" i="33"/>
  <c r="B172" i="33"/>
  <c r="D171" i="33"/>
  <c r="C171" i="33"/>
  <c r="B171" i="33"/>
  <c r="D170" i="33"/>
  <c r="C170" i="33"/>
  <c r="B170" i="33"/>
  <c r="D169" i="33"/>
  <c r="C169" i="33"/>
  <c r="B169" i="33"/>
  <c r="D168" i="33"/>
  <c r="C168" i="33"/>
  <c r="B168" i="33"/>
  <c r="D167" i="33"/>
  <c r="C167" i="33"/>
  <c r="B167" i="33"/>
  <c r="D165" i="33"/>
  <c r="C165" i="33"/>
  <c r="B165" i="33"/>
  <c r="D164" i="33"/>
  <c r="C164" i="33"/>
  <c r="N156" i="33"/>
  <c r="K156" i="33"/>
  <c r="I156" i="33"/>
  <c r="H155" i="33"/>
  <c r="J155" i="33" s="1"/>
  <c r="H154" i="33"/>
  <c r="J154" i="33" s="1"/>
  <c r="H153" i="33"/>
  <c r="J153" i="33" s="1"/>
  <c r="H152" i="33"/>
  <c r="J152" i="33" s="1"/>
  <c r="H151" i="33"/>
  <c r="J151" i="33" s="1"/>
  <c r="N147" i="33"/>
  <c r="K147" i="33"/>
  <c r="I147" i="33"/>
  <c r="H147" i="33"/>
  <c r="J146" i="33"/>
  <c r="J145" i="33"/>
  <c r="J144" i="33"/>
  <c r="J143" i="33"/>
  <c r="J142" i="33"/>
  <c r="N138" i="33"/>
  <c r="K138" i="33"/>
  <c r="I138" i="33"/>
  <c r="H138" i="33"/>
  <c r="J137" i="33"/>
  <c r="J136" i="33"/>
  <c r="J135" i="33"/>
  <c r="J134" i="33"/>
  <c r="J133" i="33"/>
  <c r="J132" i="33"/>
  <c r="J131" i="33"/>
  <c r="J130" i="33"/>
  <c r="N126" i="33"/>
  <c r="K126" i="33"/>
  <c r="I126" i="33"/>
  <c r="H126" i="33"/>
  <c r="J125" i="33"/>
  <c r="J124" i="33"/>
  <c r="J123" i="33"/>
  <c r="J122" i="33"/>
  <c r="J121" i="33"/>
  <c r="J120" i="33"/>
  <c r="J119" i="33"/>
  <c r="J118" i="33"/>
  <c r="N114" i="33"/>
  <c r="K114" i="33"/>
  <c r="I114" i="33"/>
  <c r="H114" i="33"/>
  <c r="J113" i="33"/>
  <c r="J112" i="33"/>
  <c r="J111" i="33"/>
  <c r="J110" i="33"/>
  <c r="J109" i="33"/>
  <c r="J108" i="33"/>
  <c r="J107" i="33"/>
  <c r="J106" i="33"/>
  <c r="N102" i="33"/>
  <c r="K102" i="33"/>
  <c r="I102" i="33"/>
  <c r="H102" i="33"/>
  <c r="J101" i="33"/>
  <c r="J99" i="33"/>
  <c r="J98" i="33"/>
  <c r="J97" i="33"/>
  <c r="J96" i="33"/>
  <c r="J95" i="33"/>
  <c r="J94" i="33"/>
  <c r="J93" i="33"/>
  <c r="N89" i="33"/>
  <c r="K89" i="33"/>
  <c r="J89" i="33"/>
  <c r="I89" i="33"/>
  <c r="H89" i="33"/>
  <c r="N59" i="33"/>
  <c r="I59" i="33"/>
  <c r="H58" i="33"/>
  <c r="J58" i="33" s="1"/>
  <c r="K58" i="33" s="1"/>
  <c r="H57" i="33"/>
  <c r="J57" i="33" s="1"/>
  <c r="K57" i="33" s="1"/>
  <c r="H56" i="33"/>
  <c r="J56" i="33" s="1"/>
  <c r="K56" i="33" s="1"/>
  <c r="H52" i="33"/>
  <c r="J52" i="33" s="1"/>
  <c r="K52" i="33" s="1"/>
  <c r="H51" i="33"/>
  <c r="J51" i="33" s="1"/>
  <c r="K51" i="33" s="1"/>
  <c r="H50" i="33"/>
  <c r="J50" i="33" s="1"/>
  <c r="K50" i="33" s="1"/>
  <c r="H49" i="33"/>
  <c r="J49" i="33" s="1"/>
  <c r="K49" i="33" s="1"/>
  <c r="H45" i="33"/>
  <c r="J45" i="33" s="1"/>
  <c r="K45" i="33" s="1"/>
  <c r="H44" i="33"/>
  <c r="J44" i="33" s="1"/>
  <c r="K44" i="33" s="1"/>
  <c r="H43" i="33"/>
  <c r="J43" i="33" s="1"/>
  <c r="K43" i="33" s="1"/>
  <c r="H42" i="33"/>
  <c r="J42" i="33" s="1"/>
  <c r="K42" i="33" s="1"/>
  <c r="H41" i="33"/>
  <c r="J41" i="33" s="1"/>
  <c r="K41" i="33" s="1"/>
  <c r="H40" i="33"/>
  <c r="J40" i="33" s="1"/>
  <c r="K40" i="33" s="1"/>
  <c r="H39" i="33"/>
  <c r="J39" i="33" s="1"/>
  <c r="K39" i="33" s="1"/>
  <c r="H38" i="33"/>
  <c r="J38" i="33" s="1"/>
  <c r="K38" i="33" s="1"/>
  <c r="H37" i="33"/>
  <c r="J37" i="33" s="1"/>
  <c r="K37" i="33" s="1"/>
  <c r="H36" i="33"/>
  <c r="J36" i="33" s="1"/>
  <c r="K36" i="33" s="1"/>
  <c r="H35" i="33"/>
  <c r="J35" i="33" s="1"/>
  <c r="M6" i="33"/>
  <c r="L6" i="33"/>
  <c r="K6" i="33"/>
  <c r="J6" i="33"/>
  <c r="I6" i="33"/>
  <c r="H6" i="33"/>
  <c r="G6" i="33"/>
  <c r="F6" i="33"/>
  <c r="E6" i="33"/>
  <c r="D6" i="33"/>
  <c r="C6" i="33"/>
  <c r="B6" i="33"/>
  <c r="M5" i="33"/>
  <c r="M184" i="33" s="1"/>
  <c r="L5" i="33"/>
  <c r="L7" i="33" s="1"/>
  <c r="K5" i="33"/>
  <c r="J5" i="33"/>
  <c r="I5" i="33"/>
  <c r="H5" i="33"/>
  <c r="G5" i="33"/>
  <c r="G14" i="33" s="1"/>
  <c r="F5" i="33"/>
  <c r="F15" i="33" s="1"/>
  <c r="E5" i="33"/>
  <c r="D5" i="33"/>
  <c r="D7" i="33" s="1"/>
  <c r="C5" i="33"/>
  <c r="B5" i="33"/>
  <c r="B2" i="33"/>
  <c r="B1" i="33"/>
  <c r="D154" i="32"/>
  <c r="C154" i="32"/>
  <c r="B154" i="32"/>
  <c r="D153" i="32"/>
  <c r="C153" i="32"/>
  <c r="B153" i="32"/>
  <c r="D152" i="32"/>
  <c r="C152" i="32"/>
  <c r="B152" i="32"/>
  <c r="D151" i="32"/>
  <c r="C151" i="32"/>
  <c r="B151" i="32"/>
  <c r="D150" i="32"/>
  <c r="C150" i="32"/>
  <c r="B150" i="32"/>
  <c r="D149" i="32"/>
  <c r="C149" i="32"/>
  <c r="B149" i="32"/>
  <c r="D147" i="32"/>
  <c r="C147" i="32"/>
  <c r="B147" i="32"/>
  <c r="D146" i="32"/>
  <c r="C146" i="32"/>
  <c r="B146" i="32"/>
  <c r="H142" i="32"/>
  <c r="G142" i="32"/>
  <c r="F142" i="32"/>
  <c r="E142" i="32"/>
  <c r="D142" i="32"/>
  <c r="C142" i="32"/>
  <c r="B142" i="32"/>
  <c r="H141" i="32"/>
  <c r="G141" i="32"/>
  <c r="F141" i="32"/>
  <c r="E141" i="32"/>
  <c r="D141" i="32"/>
  <c r="C141" i="32"/>
  <c r="B141" i="32"/>
  <c r="H128" i="32"/>
  <c r="G128" i="32"/>
  <c r="F128" i="32"/>
  <c r="E128" i="32"/>
  <c r="D128" i="32"/>
  <c r="C128" i="32"/>
  <c r="B128" i="32"/>
  <c r="H127" i="32"/>
  <c r="G127" i="32"/>
  <c r="F127" i="32"/>
  <c r="E127" i="32"/>
  <c r="D127" i="32"/>
  <c r="C127" i="32"/>
  <c r="B127" i="32"/>
  <c r="H126" i="32"/>
  <c r="G126" i="32"/>
  <c r="F126" i="32"/>
  <c r="E126" i="32"/>
  <c r="D126" i="32"/>
  <c r="C126" i="32"/>
  <c r="B126" i="32"/>
  <c r="H125" i="32"/>
  <c r="G125" i="32"/>
  <c r="F125" i="32"/>
  <c r="E125" i="32"/>
  <c r="D125" i="32"/>
  <c r="C125" i="32"/>
  <c r="B125" i="32"/>
  <c r="H124" i="32"/>
  <c r="G124" i="32"/>
  <c r="F124" i="32"/>
  <c r="E124" i="32"/>
  <c r="D124" i="32"/>
  <c r="C124" i="32"/>
  <c r="B124" i="32"/>
  <c r="H123" i="32"/>
  <c r="G123" i="32"/>
  <c r="F123" i="32"/>
  <c r="E123" i="32"/>
  <c r="D123" i="32"/>
  <c r="C123" i="32"/>
  <c r="B123" i="32"/>
  <c r="H121" i="32"/>
  <c r="G121" i="32"/>
  <c r="F121" i="32"/>
  <c r="E121" i="32"/>
  <c r="D121" i="32"/>
  <c r="C121" i="32"/>
  <c r="B121" i="32"/>
  <c r="H120" i="32"/>
  <c r="G120" i="32"/>
  <c r="F120" i="32"/>
  <c r="E120" i="32"/>
  <c r="D120" i="32"/>
  <c r="C120" i="32"/>
  <c r="B120" i="32"/>
  <c r="D111" i="32"/>
  <c r="C111" i="32"/>
  <c r="B111" i="32"/>
  <c r="D110" i="32"/>
  <c r="C110" i="32"/>
  <c r="B110" i="32"/>
  <c r="D109" i="32"/>
  <c r="C109" i="32"/>
  <c r="B109" i="32"/>
  <c r="D108" i="32"/>
  <c r="C108" i="32"/>
  <c r="B108" i="32"/>
  <c r="D107" i="32"/>
  <c r="C107" i="32"/>
  <c r="B107" i="32"/>
  <c r="D106" i="32"/>
  <c r="C106" i="32"/>
  <c r="B106" i="32"/>
  <c r="D104" i="32"/>
  <c r="C104" i="32"/>
  <c r="B104" i="32"/>
  <c r="D103" i="32"/>
  <c r="C103" i="32"/>
  <c r="B103" i="32"/>
  <c r="N96" i="32"/>
  <c r="K96" i="32"/>
  <c r="I96" i="32"/>
  <c r="H96" i="32"/>
  <c r="J95" i="32"/>
  <c r="J94" i="32"/>
  <c r="J93" i="32"/>
  <c r="J92" i="32"/>
  <c r="N88" i="32"/>
  <c r="K88" i="32"/>
  <c r="I88" i="32"/>
  <c r="H88" i="32"/>
  <c r="J87" i="32"/>
  <c r="J86" i="32"/>
  <c r="J85" i="32"/>
  <c r="J84" i="32"/>
  <c r="N80" i="32"/>
  <c r="K80" i="32"/>
  <c r="I80" i="32"/>
  <c r="H80" i="32"/>
  <c r="J79" i="32"/>
  <c r="J78" i="32"/>
  <c r="J77" i="32"/>
  <c r="J76" i="32"/>
  <c r="N72" i="32"/>
  <c r="K72" i="32"/>
  <c r="I72" i="32"/>
  <c r="H72" i="32"/>
  <c r="J71" i="32"/>
  <c r="J70" i="32"/>
  <c r="J69" i="32"/>
  <c r="J68" i="32"/>
  <c r="N64" i="32"/>
  <c r="K64" i="32"/>
  <c r="I64" i="32"/>
  <c r="H64" i="32"/>
  <c r="J63" i="32"/>
  <c r="J62" i="32"/>
  <c r="J61" i="32"/>
  <c r="J60" i="32"/>
  <c r="N56" i="32"/>
  <c r="K56" i="32"/>
  <c r="I56" i="32"/>
  <c r="H56" i="32"/>
  <c r="J55" i="32"/>
  <c r="J54" i="32"/>
  <c r="J53" i="32"/>
  <c r="N49" i="32"/>
  <c r="K49" i="32"/>
  <c r="I49" i="32"/>
  <c r="H48" i="32"/>
  <c r="J48" i="32" s="1"/>
  <c r="H47" i="32"/>
  <c r="J47" i="32" s="1"/>
  <c r="H46" i="32"/>
  <c r="J46" i="32" s="1"/>
  <c r="H45" i="32"/>
  <c r="N41" i="32"/>
  <c r="N98" i="32" s="1"/>
  <c r="K41" i="32"/>
  <c r="I41" i="32"/>
  <c r="E41" i="32"/>
  <c r="H40" i="32"/>
  <c r="J40" i="32" s="1"/>
  <c r="H39" i="32"/>
  <c r="J39" i="32" s="1"/>
  <c r="H38" i="32"/>
  <c r="J38" i="32" s="1"/>
  <c r="H37" i="32"/>
  <c r="J37" i="32" s="1"/>
  <c r="H36" i="32"/>
  <c r="J36" i="32" s="1"/>
  <c r="H35" i="32"/>
  <c r="H14" i="32"/>
  <c r="G14" i="32"/>
  <c r="F14" i="32"/>
  <c r="E14" i="32"/>
  <c r="D14" i="32"/>
  <c r="C14" i="32"/>
  <c r="B14" i="32"/>
  <c r="H13" i="32"/>
  <c r="G13" i="32"/>
  <c r="F13" i="32"/>
  <c r="E13" i="32"/>
  <c r="D13" i="32"/>
  <c r="C13" i="32"/>
  <c r="B13" i="32"/>
  <c r="H12" i="32"/>
  <c r="G12" i="32"/>
  <c r="F12" i="32"/>
  <c r="E12" i="32"/>
  <c r="D12" i="32"/>
  <c r="C12" i="32"/>
  <c r="B12" i="32"/>
  <c r="H11" i="32"/>
  <c r="G11" i="32"/>
  <c r="F11" i="32"/>
  <c r="E11" i="32"/>
  <c r="D11" i="32"/>
  <c r="C11" i="32"/>
  <c r="B11" i="32"/>
  <c r="H10" i="32"/>
  <c r="G10" i="32"/>
  <c r="F10" i="32"/>
  <c r="E10" i="32"/>
  <c r="D10" i="32"/>
  <c r="C10" i="32"/>
  <c r="B10" i="32"/>
  <c r="H9" i="32"/>
  <c r="G9" i="32"/>
  <c r="F9" i="32"/>
  <c r="E9" i="32"/>
  <c r="D9" i="32"/>
  <c r="C9" i="32"/>
  <c r="B9" i="32"/>
  <c r="H7" i="32"/>
  <c r="G7" i="32"/>
  <c r="F7" i="32"/>
  <c r="E7" i="32"/>
  <c r="D7" i="32"/>
  <c r="C7" i="32"/>
  <c r="B7" i="32"/>
  <c r="H6" i="32"/>
  <c r="G6" i="32"/>
  <c r="F6" i="32"/>
  <c r="E6" i="32"/>
  <c r="D6" i="32"/>
  <c r="C6" i="32"/>
  <c r="B6" i="32"/>
  <c r="C10" i="33" l="1"/>
  <c r="K184" i="33"/>
  <c r="E122" i="32"/>
  <c r="G122" i="32"/>
  <c r="H183" i="33"/>
  <c r="B13" i="33"/>
  <c r="J13" i="33"/>
  <c r="G171" i="34"/>
  <c r="H8" i="32"/>
  <c r="F122" i="32"/>
  <c r="F130" i="32" s="1"/>
  <c r="G8" i="32"/>
  <c r="I98" i="32"/>
  <c r="I99" i="32" s="1"/>
  <c r="I13" i="32"/>
  <c r="I14" i="32"/>
  <c r="E108" i="32"/>
  <c r="C8" i="32"/>
  <c r="C15" i="32" s="1"/>
  <c r="D8" i="32"/>
  <c r="D15" i="32" s="1"/>
  <c r="E154" i="32"/>
  <c r="E109" i="32"/>
  <c r="E150" i="32"/>
  <c r="E149" i="32"/>
  <c r="E104" i="32"/>
  <c r="H122" i="32"/>
  <c r="H130" i="32" s="1"/>
  <c r="B122" i="32"/>
  <c r="B129" i="32" s="1"/>
  <c r="F8" i="32"/>
  <c r="F15" i="32" s="1"/>
  <c r="E8" i="32"/>
  <c r="E16" i="32" s="1"/>
  <c r="I12" i="32"/>
  <c r="L11" i="34"/>
  <c r="F7" i="34"/>
  <c r="I11" i="32"/>
  <c r="I10" i="32"/>
  <c r="I9" i="32"/>
  <c r="C122" i="32"/>
  <c r="C130" i="32" s="1"/>
  <c r="D122" i="32"/>
  <c r="D129" i="32" s="1"/>
  <c r="C148" i="32"/>
  <c r="C156" i="32" s="1"/>
  <c r="B8" i="32"/>
  <c r="B16" i="32" s="1"/>
  <c r="E103" i="32"/>
  <c r="H41" i="32"/>
  <c r="E187" i="34"/>
  <c r="E183" i="34"/>
  <c r="C182" i="34"/>
  <c r="C147" i="34"/>
  <c r="C155" i="34" s="1"/>
  <c r="D147" i="34"/>
  <c r="D155" i="34" s="1"/>
  <c r="E204" i="33"/>
  <c r="E188" i="33"/>
  <c r="H49" i="32"/>
  <c r="H98" i="32" s="1"/>
  <c r="H99" i="32" s="1"/>
  <c r="B46" i="39" s="1"/>
  <c r="J45" i="32"/>
  <c r="J49" i="32" s="1"/>
  <c r="I188" i="33"/>
  <c r="I14" i="33"/>
  <c r="E169" i="34"/>
  <c r="E10" i="34"/>
  <c r="I169" i="34"/>
  <c r="I14" i="34"/>
  <c r="I8" i="34"/>
  <c r="M165" i="34"/>
  <c r="M12" i="34"/>
  <c r="D148" i="32"/>
  <c r="D156" i="32" s="1"/>
  <c r="E10" i="33"/>
  <c r="M10" i="34"/>
  <c r="N99" i="32"/>
  <c r="F46" i="39" s="1"/>
  <c r="J64" i="32"/>
  <c r="J88" i="32"/>
  <c r="J96" i="32"/>
  <c r="I121" i="32"/>
  <c r="E12" i="34"/>
  <c r="J83" i="34"/>
  <c r="J119" i="34"/>
  <c r="E184" i="34"/>
  <c r="E188" i="34"/>
  <c r="I7" i="32"/>
  <c r="J56" i="32"/>
  <c r="C105" i="32"/>
  <c r="C113" i="32" s="1"/>
  <c r="E107" i="32"/>
  <c r="E111" i="32"/>
  <c r="E147" i="32"/>
  <c r="E152" i="32"/>
  <c r="J102" i="33"/>
  <c r="J126" i="33"/>
  <c r="J138" i="33"/>
  <c r="J107" i="34"/>
  <c r="E146" i="34"/>
  <c r="E181" i="34"/>
  <c r="E186" i="34"/>
  <c r="K98" i="32"/>
  <c r="K99" i="32" s="1"/>
  <c r="E46" i="39" s="1"/>
  <c r="J72" i="32"/>
  <c r="K97" i="32"/>
  <c r="J80" i="32"/>
  <c r="D105" i="32"/>
  <c r="D112" i="32" s="1"/>
  <c r="E106" i="32"/>
  <c r="E110" i="32"/>
  <c r="I123" i="32"/>
  <c r="I124" i="32"/>
  <c r="I125" i="32"/>
  <c r="I126" i="32"/>
  <c r="I127" i="32"/>
  <c r="I128" i="32"/>
  <c r="I141" i="32"/>
  <c r="I142" i="32"/>
  <c r="E146" i="32"/>
  <c r="E151" i="32"/>
  <c r="E150" i="34"/>
  <c r="E185" i="34"/>
  <c r="C166" i="33"/>
  <c r="C173" i="33" s="1"/>
  <c r="D201" i="33"/>
  <c r="D208" i="33" s="1"/>
  <c r="M10" i="33"/>
  <c r="D166" i="33"/>
  <c r="D174" i="33" s="1"/>
  <c r="C201" i="33"/>
  <c r="C209" i="33" s="1"/>
  <c r="E203" i="33"/>
  <c r="G12" i="33"/>
  <c r="E165" i="33"/>
  <c r="E202" i="33"/>
  <c r="E206" i="33"/>
  <c r="I8" i="33"/>
  <c r="F13" i="33"/>
  <c r="J156" i="33"/>
  <c r="E169" i="33"/>
  <c r="K186" i="33"/>
  <c r="E200" i="33"/>
  <c r="E205" i="33"/>
  <c r="E153" i="32"/>
  <c r="E207" i="33"/>
  <c r="E199" i="33"/>
  <c r="E180" i="34"/>
  <c r="J56" i="34"/>
  <c r="J139" i="34" s="1"/>
  <c r="C8" i="34"/>
  <c r="K8" i="34"/>
  <c r="G10" i="34"/>
  <c r="B11" i="34"/>
  <c r="G12" i="34"/>
  <c r="C14" i="34"/>
  <c r="K14" i="34"/>
  <c r="E165" i="34"/>
  <c r="E8" i="34"/>
  <c r="M8" i="34"/>
  <c r="I10" i="34"/>
  <c r="J11" i="34"/>
  <c r="I12" i="34"/>
  <c r="E14" i="34"/>
  <c r="M14" i="34"/>
  <c r="K167" i="34"/>
  <c r="G8" i="34"/>
  <c r="C10" i="34"/>
  <c r="K10" i="34"/>
  <c r="G14" i="34"/>
  <c r="C8" i="33"/>
  <c r="K8" i="33"/>
  <c r="G10" i="33"/>
  <c r="H11" i="33"/>
  <c r="I12" i="33"/>
  <c r="C14" i="33"/>
  <c r="K14" i="33"/>
  <c r="B183" i="33"/>
  <c r="G190" i="33"/>
  <c r="E8" i="33"/>
  <c r="M8" i="33"/>
  <c r="I10" i="33"/>
  <c r="C12" i="33"/>
  <c r="K12" i="33"/>
  <c r="E14" i="33"/>
  <c r="M14" i="33"/>
  <c r="C184" i="33"/>
  <c r="F7" i="33"/>
  <c r="G8" i="33"/>
  <c r="K10" i="33"/>
  <c r="E12" i="33"/>
  <c r="M12" i="33"/>
  <c r="H7" i="34"/>
  <c r="D11" i="34"/>
  <c r="K35" i="34"/>
  <c r="B7" i="34" s="1"/>
  <c r="D169" i="34"/>
  <c r="D165" i="34"/>
  <c r="D172" i="34"/>
  <c r="D168" i="34"/>
  <c r="D164" i="34"/>
  <c r="D171" i="34"/>
  <c r="D167" i="34"/>
  <c r="D12" i="34"/>
  <c r="D8" i="34"/>
  <c r="D15" i="34"/>
  <c r="D14" i="34"/>
  <c r="D10" i="34"/>
  <c r="L169" i="34"/>
  <c r="L165" i="34"/>
  <c r="L172" i="34"/>
  <c r="L168" i="34"/>
  <c r="L164" i="34"/>
  <c r="L171" i="34"/>
  <c r="L167" i="34"/>
  <c r="L12" i="34"/>
  <c r="L8" i="34"/>
  <c r="L170" i="34"/>
  <c r="L15" i="34"/>
  <c r="L14" i="34"/>
  <c r="L10" i="34"/>
  <c r="F171" i="34"/>
  <c r="F167" i="34"/>
  <c r="F170" i="34"/>
  <c r="F169" i="34"/>
  <c r="F165" i="34"/>
  <c r="F172" i="34"/>
  <c r="F14" i="34"/>
  <c r="F10" i="34"/>
  <c r="F168" i="34"/>
  <c r="F13" i="34"/>
  <c r="F164" i="34"/>
  <c r="F12" i="34"/>
  <c r="F8" i="34"/>
  <c r="J171" i="34"/>
  <c r="J167" i="34"/>
  <c r="J170" i="34"/>
  <c r="J169" i="34"/>
  <c r="J165" i="34"/>
  <c r="J168" i="34"/>
  <c r="J14" i="34"/>
  <c r="J10" i="34"/>
  <c r="J164" i="34"/>
  <c r="J166" i="34" s="1"/>
  <c r="J13" i="34"/>
  <c r="J12" i="34"/>
  <c r="J8" i="34"/>
  <c r="J7" i="34"/>
  <c r="F11" i="34"/>
  <c r="H56" i="34"/>
  <c r="I138" i="34"/>
  <c r="J172" i="34"/>
  <c r="H169" i="34"/>
  <c r="H165" i="34"/>
  <c r="H172" i="34"/>
  <c r="H168" i="34"/>
  <c r="H164" i="34"/>
  <c r="H171" i="34"/>
  <c r="H167" i="34"/>
  <c r="H12" i="34"/>
  <c r="H8" i="34"/>
  <c r="H15" i="34"/>
  <c r="H170" i="34"/>
  <c r="H14" i="34"/>
  <c r="H10" i="34"/>
  <c r="N139" i="34"/>
  <c r="N140" i="34" s="1"/>
  <c r="F45" i="39" s="1"/>
  <c r="N138" i="34"/>
  <c r="J137" i="34"/>
  <c r="D170" i="34"/>
  <c r="B171" i="34"/>
  <c r="B167" i="34"/>
  <c r="B170" i="34"/>
  <c r="B169" i="34"/>
  <c r="B165" i="34"/>
  <c r="B14" i="34"/>
  <c r="B10" i="34"/>
  <c r="B172" i="34"/>
  <c r="B13" i="34"/>
  <c r="B168" i="34"/>
  <c r="B12" i="34"/>
  <c r="B8" i="34"/>
  <c r="D7" i="34"/>
  <c r="L7" i="34"/>
  <c r="H11" i="34"/>
  <c r="L13" i="34"/>
  <c r="F15" i="34"/>
  <c r="B164" i="34"/>
  <c r="C190" i="34"/>
  <c r="C189" i="34"/>
  <c r="C170" i="34"/>
  <c r="C169" i="34"/>
  <c r="C165" i="34"/>
  <c r="C172" i="34"/>
  <c r="C168" i="34"/>
  <c r="C164" i="34"/>
  <c r="G170" i="34"/>
  <c r="G169" i="34"/>
  <c r="G165" i="34"/>
  <c r="G172" i="34"/>
  <c r="G168" i="34"/>
  <c r="G164" i="34"/>
  <c r="K170" i="34"/>
  <c r="K169" i="34"/>
  <c r="K165" i="34"/>
  <c r="K172" i="34"/>
  <c r="K168" i="34"/>
  <c r="K164" i="34"/>
  <c r="C7" i="34"/>
  <c r="G7" i="34"/>
  <c r="K7" i="34"/>
  <c r="K9" i="34" s="1"/>
  <c r="C11" i="34"/>
  <c r="G11" i="34"/>
  <c r="K11" i="34"/>
  <c r="E13" i="34"/>
  <c r="I13" i="34"/>
  <c r="M13" i="34"/>
  <c r="C15" i="34"/>
  <c r="G15" i="34"/>
  <c r="K15" i="34"/>
  <c r="I139" i="34"/>
  <c r="I140" i="34" s="1"/>
  <c r="C45" i="39" s="1"/>
  <c r="J128" i="34"/>
  <c r="H137" i="34"/>
  <c r="E149" i="34"/>
  <c r="E153" i="34"/>
  <c r="I165" i="34"/>
  <c r="K171" i="34"/>
  <c r="D190" i="34"/>
  <c r="D189" i="34"/>
  <c r="B182" i="34"/>
  <c r="E148" i="34"/>
  <c r="E152" i="34"/>
  <c r="C167" i="34"/>
  <c r="E172" i="34"/>
  <c r="E168" i="34"/>
  <c r="E164" i="34"/>
  <c r="E171" i="34"/>
  <c r="E167" i="34"/>
  <c r="E170" i="34"/>
  <c r="I172" i="34"/>
  <c r="I168" i="34"/>
  <c r="I164" i="34"/>
  <c r="I166" i="34" s="1"/>
  <c r="I171" i="34"/>
  <c r="I167" i="34"/>
  <c r="I170" i="34"/>
  <c r="M172" i="34"/>
  <c r="M168" i="34"/>
  <c r="M164" i="34"/>
  <c r="M171" i="34"/>
  <c r="M167" i="34"/>
  <c r="M170" i="34"/>
  <c r="E7" i="34"/>
  <c r="I7" i="34"/>
  <c r="M7" i="34"/>
  <c r="E11" i="34"/>
  <c r="I11" i="34"/>
  <c r="M11" i="34"/>
  <c r="C13" i="34"/>
  <c r="G13" i="34"/>
  <c r="K13" i="34"/>
  <c r="E15" i="34"/>
  <c r="I15" i="34"/>
  <c r="M15" i="34"/>
  <c r="J95" i="34"/>
  <c r="E151" i="34"/>
  <c r="G167" i="34"/>
  <c r="M169" i="34"/>
  <c r="C171" i="34"/>
  <c r="D188" i="33"/>
  <c r="D184" i="33"/>
  <c r="D191" i="33"/>
  <c r="D187" i="33"/>
  <c r="D190" i="33"/>
  <c r="D186" i="33"/>
  <c r="D12" i="33"/>
  <c r="D8" i="33"/>
  <c r="D9" i="33" s="1"/>
  <c r="D183" i="33"/>
  <c r="D15" i="33"/>
  <c r="D14" i="33"/>
  <c r="D10" i="33"/>
  <c r="L188" i="33"/>
  <c r="L184" i="33"/>
  <c r="L191" i="33"/>
  <c r="L187" i="33"/>
  <c r="L190" i="33"/>
  <c r="L186" i="33"/>
  <c r="L12" i="33"/>
  <c r="L8" i="33"/>
  <c r="L9" i="33" s="1"/>
  <c r="L189" i="33"/>
  <c r="L183" i="33"/>
  <c r="L15" i="33"/>
  <c r="L14" i="33"/>
  <c r="L10" i="33"/>
  <c r="B11" i="33"/>
  <c r="J11" i="33"/>
  <c r="H13" i="33"/>
  <c r="J15" i="33"/>
  <c r="J59" i="33"/>
  <c r="N158" i="33"/>
  <c r="N159" i="33" s="1"/>
  <c r="F44" i="39" s="1"/>
  <c r="N157" i="33"/>
  <c r="J191" i="33"/>
  <c r="H188" i="33"/>
  <c r="H184" i="33"/>
  <c r="H185" i="33" s="1"/>
  <c r="H191" i="33"/>
  <c r="H187" i="33"/>
  <c r="H190" i="33"/>
  <c r="H186" i="33"/>
  <c r="H12" i="33"/>
  <c r="H8" i="33"/>
  <c r="H15" i="33"/>
  <c r="H189" i="33"/>
  <c r="H14" i="33"/>
  <c r="H10" i="33"/>
  <c r="H7" i="33"/>
  <c r="D11" i="33"/>
  <c r="L11" i="33"/>
  <c r="K35" i="33"/>
  <c r="B190" i="33"/>
  <c r="B186" i="33"/>
  <c r="B189" i="33"/>
  <c r="B188" i="33"/>
  <c r="B184" i="33"/>
  <c r="B14" i="33"/>
  <c r="B10" i="33"/>
  <c r="B191" i="33"/>
  <c r="B187" i="33"/>
  <c r="B12" i="33"/>
  <c r="B8" i="33"/>
  <c r="F190" i="33"/>
  <c r="F186" i="33"/>
  <c r="F189" i="33"/>
  <c r="F188" i="33"/>
  <c r="F184" i="33"/>
  <c r="F191" i="33"/>
  <c r="F183" i="33"/>
  <c r="F14" i="33"/>
  <c r="F10" i="33"/>
  <c r="F187" i="33"/>
  <c r="F12" i="33"/>
  <c r="F8" i="33"/>
  <c r="J190" i="33"/>
  <c r="J186" i="33"/>
  <c r="J189" i="33"/>
  <c r="J188" i="33"/>
  <c r="J184" i="33"/>
  <c r="J187" i="33"/>
  <c r="J14" i="33"/>
  <c r="J10" i="33"/>
  <c r="J183" i="33"/>
  <c r="J12" i="33"/>
  <c r="J8" i="33"/>
  <c r="J7" i="33"/>
  <c r="F11" i="33"/>
  <c r="D13" i="33"/>
  <c r="L13" i="33"/>
  <c r="B15" i="33"/>
  <c r="H59" i="33"/>
  <c r="I157" i="33"/>
  <c r="D189" i="33"/>
  <c r="C189" i="33"/>
  <c r="C188" i="33"/>
  <c r="C191" i="33"/>
  <c r="C187" i="33"/>
  <c r="G189" i="33"/>
  <c r="G188" i="33"/>
  <c r="G191" i="33"/>
  <c r="G187" i="33"/>
  <c r="G183" i="33"/>
  <c r="K189" i="33"/>
  <c r="K188" i="33"/>
  <c r="K191" i="33"/>
  <c r="K187" i="33"/>
  <c r="K183" i="33"/>
  <c r="K185" i="33" s="1"/>
  <c r="C7" i="33"/>
  <c r="G7" i="33"/>
  <c r="G9" i="33" s="1"/>
  <c r="K7" i="33"/>
  <c r="C11" i="33"/>
  <c r="G11" i="33"/>
  <c r="K11" i="33"/>
  <c r="E13" i="33"/>
  <c r="I13" i="33"/>
  <c r="M13" i="33"/>
  <c r="C15" i="33"/>
  <c r="G15" i="33"/>
  <c r="K15" i="33"/>
  <c r="I158" i="33"/>
  <c r="I159" i="33" s="1"/>
  <c r="C44" i="39" s="1"/>
  <c r="J147" i="33"/>
  <c r="H156" i="33"/>
  <c r="E168" i="33"/>
  <c r="E172" i="33"/>
  <c r="C183" i="33"/>
  <c r="E184" i="33"/>
  <c r="K190" i="33"/>
  <c r="B201" i="33"/>
  <c r="E167" i="33"/>
  <c r="E171" i="33"/>
  <c r="G184" i="33"/>
  <c r="C186" i="33"/>
  <c r="E191" i="33"/>
  <c r="E187" i="33"/>
  <c r="E183" i="33"/>
  <c r="E190" i="33"/>
  <c r="E186" i="33"/>
  <c r="E189" i="33"/>
  <c r="I191" i="33"/>
  <c r="I187" i="33"/>
  <c r="I183" i="33"/>
  <c r="I190" i="33"/>
  <c r="I186" i="33"/>
  <c r="I189" i="33"/>
  <c r="M191" i="33"/>
  <c r="M187" i="33"/>
  <c r="M183" i="33"/>
  <c r="M185" i="33" s="1"/>
  <c r="M190" i="33"/>
  <c r="M186" i="33"/>
  <c r="M189" i="33"/>
  <c r="E7" i="33"/>
  <c r="I7" i="33"/>
  <c r="M7" i="33"/>
  <c r="E11" i="33"/>
  <c r="I11" i="33"/>
  <c r="M11" i="33"/>
  <c r="C13" i="33"/>
  <c r="G13" i="33"/>
  <c r="K13" i="33"/>
  <c r="E15" i="33"/>
  <c r="I15" i="33"/>
  <c r="M15" i="33"/>
  <c r="J114" i="33"/>
  <c r="E170" i="33"/>
  <c r="I184" i="33"/>
  <c r="G186" i="33"/>
  <c r="M188" i="33"/>
  <c r="C190" i="33"/>
  <c r="D16" i="32"/>
  <c r="G16" i="32"/>
  <c r="G15" i="32"/>
  <c r="H16" i="32"/>
  <c r="H15" i="32"/>
  <c r="E130" i="32"/>
  <c r="E129" i="32"/>
  <c r="G129" i="32"/>
  <c r="G130" i="32"/>
  <c r="B148" i="32"/>
  <c r="F16" i="32"/>
  <c r="I6" i="32"/>
  <c r="N97" i="32"/>
  <c r="B105" i="32"/>
  <c r="I120" i="32"/>
  <c r="J35" i="32"/>
  <c r="J41" i="32" s="1"/>
  <c r="I97" i="32"/>
  <c r="F129" i="32"/>
  <c r="F131" i="32" s="1"/>
  <c r="F137" i="32" s="1"/>
  <c r="D188" i="31"/>
  <c r="C188" i="31"/>
  <c r="B188" i="31"/>
  <c r="D187" i="31"/>
  <c r="C187" i="31"/>
  <c r="B187" i="31"/>
  <c r="D186" i="31"/>
  <c r="C186" i="31"/>
  <c r="B186" i="31"/>
  <c r="D185" i="31"/>
  <c r="C185" i="31"/>
  <c r="B185" i="31"/>
  <c r="D184" i="31"/>
  <c r="C184" i="31"/>
  <c r="B184" i="31"/>
  <c r="D183" i="31"/>
  <c r="C183" i="31"/>
  <c r="B183" i="31"/>
  <c r="D181" i="31"/>
  <c r="C181" i="31"/>
  <c r="B181" i="31"/>
  <c r="D180" i="31"/>
  <c r="C180" i="31"/>
  <c r="B180" i="31"/>
  <c r="M163" i="31"/>
  <c r="L163" i="31"/>
  <c r="K163" i="31"/>
  <c r="J163" i="31"/>
  <c r="I163" i="31"/>
  <c r="H163" i="31"/>
  <c r="G163" i="31"/>
  <c r="F163" i="31"/>
  <c r="E163" i="31"/>
  <c r="D163" i="31"/>
  <c r="C163" i="31"/>
  <c r="B163" i="31"/>
  <c r="M162" i="31"/>
  <c r="L162" i="31"/>
  <c r="K162" i="31"/>
  <c r="J162" i="31"/>
  <c r="I162" i="31"/>
  <c r="H162" i="31"/>
  <c r="G162" i="31"/>
  <c r="F162" i="31"/>
  <c r="E162" i="31"/>
  <c r="D162" i="31"/>
  <c r="C162" i="31"/>
  <c r="B162" i="31"/>
  <c r="D153" i="31"/>
  <c r="C153" i="31"/>
  <c r="B153" i="31"/>
  <c r="D152" i="31"/>
  <c r="C152" i="31"/>
  <c r="B152" i="31"/>
  <c r="D151" i="31"/>
  <c r="C151" i="31"/>
  <c r="B151" i="31"/>
  <c r="D150" i="31"/>
  <c r="C150" i="31"/>
  <c r="B150" i="31"/>
  <c r="D149" i="31"/>
  <c r="C149" i="31"/>
  <c r="B149" i="31"/>
  <c r="D148" i="31"/>
  <c r="C148" i="31"/>
  <c r="B148" i="31"/>
  <c r="D146" i="31"/>
  <c r="C146" i="31"/>
  <c r="B146" i="31"/>
  <c r="D145" i="31"/>
  <c r="C145" i="31"/>
  <c r="N137" i="31"/>
  <c r="K137" i="31"/>
  <c r="I137" i="31"/>
  <c r="H136" i="31"/>
  <c r="J136" i="31" s="1"/>
  <c r="H135" i="31"/>
  <c r="J135" i="31" s="1"/>
  <c r="H134" i="31"/>
  <c r="J134" i="31" s="1"/>
  <c r="H133" i="31"/>
  <c r="H132" i="31"/>
  <c r="J132" i="31" s="1"/>
  <c r="N128" i="31"/>
  <c r="K128" i="31"/>
  <c r="I128" i="31"/>
  <c r="H128" i="31"/>
  <c r="N119" i="31"/>
  <c r="K119" i="31"/>
  <c r="I119" i="31"/>
  <c r="H119" i="31"/>
  <c r="N107" i="31"/>
  <c r="K107" i="31"/>
  <c r="I107" i="31"/>
  <c r="H107" i="31"/>
  <c r="N95" i="31"/>
  <c r="K95" i="31"/>
  <c r="I95" i="31"/>
  <c r="H95" i="31"/>
  <c r="N83" i="31"/>
  <c r="K83" i="31"/>
  <c r="I83" i="31"/>
  <c r="H83" i="31"/>
  <c r="N71" i="31"/>
  <c r="K71" i="31"/>
  <c r="J71" i="31"/>
  <c r="I71" i="31"/>
  <c r="H71" i="31"/>
  <c r="N56" i="31"/>
  <c r="I56" i="31"/>
  <c r="H40" i="31"/>
  <c r="J40" i="31" s="1"/>
  <c r="K40" i="31" s="1"/>
  <c r="H39" i="31"/>
  <c r="J39" i="31" s="1"/>
  <c r="K39" i="31" s="1"/>
  <c r="H38" i="31"/>
  <c r="J38" i="31" s="1"/>
  <c r="K38" i="31" s="1"/>
  <c r="H37" i="31"/>
  <c r="J37" i="31" s="1"/>
  <c r="K37" i="31" s="1"/>
  <c r="H36" i="31"/>
  <c r="J36" i="31" s="1"/>
  <c r="K36" i="31" s="1"/>
  <c r="H35" i="31"/>
  <c r="J35" i="31" s="1"/>
  <c r="K35" i="31" s="1"/>
  <c r="M6" i="31"/>
  <c r="L6" i="31"/>
  <c r="K6" i="31"/>
  <c r="J6" i="31"/>
  <c r="I6" i="31"/>
  <c r="H6" i="31"/>
  <c r="G6" i="31"/>
  <c r="F6" i="31"/>
  <c r="E6" i="31"/>
  <c r="C6" i="31"/>
  <c r="B6" i="31"/>
  <c r="M5" i="31"/>
  <c r="L5" i="31"/>
  <c r="K5" i="31"/>
  <c r="J5" i="31"/>
  <c r="I5" i="31"/>
  <c r="H5" i="31"/>
  <c r="G5" i="31"/>
  <c r="F5" i="31"/>
  <c r="F14" i="31" s="1"/>
  <c r="E5" i="31"/>
  <c r="D5" i="31"/>
  <c r="D8" i="31" s="1"/>
  <c r="C5" i="31"/>
  <c r="B5" i="31"/>
  <c r="B2" i="31"/>
  <c r="B1" i="31"/>
  <c r="F139" i="32" l="1"/>
  <c r="F29" i="32" s="1"/>
  <c r="F28" i="32"/>
  <c r="C147" i="31"/>
  <c r="J185" i="33"/>
  <c r="J12" i="31"/>
  <c r="B130" i="32"/>
  <c r="D113" i="32"/>
  <c r="D114" i="32" s="1"/>
  <c r="D115" i="32" s="1"/>
  <c r="C46" i="35"/>
  <c r="C46" i="39"/>
  <c r="C16" i="32"/>
  <c r="C174" i="33"/>
  <c r="C45" i="9"/>
  <c r="C129" i="32"/>
  <c r="C131" i="32" s="1"/>
  <c r="C137" i="32" s="1"/>
  <c r="C46" i="37"/>
  <c r="H129" i="32"/>
  <c r="H131" i="32" s="1"/>
  <c r="H137" i="32" s="1"/>
  <c r="I122" i="32"/>
  <c r="E45" i="9"/>
  <c r="E46" i="37"/>
  <c r="E46" i="35"/>
  <c r="E15" i="32"/>
  <c r="E17" i="32" s="1"/>
  <c r="E24" i="32" s="1"/>
  <c r="C22" i="39" s="1"/>
  <c r="F46" i="35"/>
  <c r="F46" i="37"/>
  <c r="B45" i="9"/>
  <c r="B46" i="37"/>
  <c r="B46" i="35"/>
  <c r="I9" i="34"/>
  <c r="I17" i="34" s="1"/>
  <c r="C44" i="9"/>
  <c r="C45" i="37"/>
  <c r="C45" i="35"/>
  <c r="F45" i="37"/>
  <c r="F45" i="35"/>
  <c r="C43" i="9"/>
  <c r="C44" i="35"/>
  <c r="C44" i="37"/>
  <c r="F44" i="35"/>
  <c r="F44" i="37"/>
  <c r="H13" i="31"/>
  <c r="L13" i="31"/>
  <c r="D130" i="32"/>
  <c r="D131" i="32" s="1"/>
  <c r="D137" i="32" s="1"/>
  <c r="D28" i="32" s="1"/>
  <c r="M9" i="34"/>
  <c r="M16" i="34" s="1"/>
  <c r="K15" i="31"/>
  <c r="E184" i="31"/>
  <c r="E183" i="31"/>
  <c r="E187" i="31"/>
  <c r="E105" i="32"/>
  <c r="E113" i="32" s="1"/>
  <c r="C155" i="32"/>
  <c r="C157" i="32" s="1"/>
  <c r="C158" i="32" s="1"/>
  <c r="E148" i="32"/>
  <c r="D155" i="32"/>
  <c r="D157" i="32" s="1"/>
  <c r="D158" i="32" s="1"/>
  <c r="B15" i="32"/>
  <c r="B17" i="32" s="1"/>
  <c r="B24" i="32" s="1"/>
  <c r="C10" i="39" s="1"/>
  <c r="I8" i="32"/>
  <c r="I16" i="32" s="1"/>
  <c r="F17" i="32"/>
  <c r="F24" i="32" s="1"/>
  <c r="H97" i="32"/>
  <c r="L9" i="34"/>
  <c r="L17" i="34" s="1"/>
  <c r="F9" i="34"/>
  <c r="F17" i="34" s="1"/>
  <c r="C154" i="34"/>
  <c r="C156" i="34" s="1"/>
  <c r="C157" i="34" s="1"/>
  <c r="D154" i="34"/>
  <c r="D156" i="34" s="1"/>
  <c r="D157" i="34" s="1"/>
  <c r="C112" i="32"/>
  <c r="C114" i="32" s="1"/>
  <c r="C115" i="32" s="1"/>
  <c r="K166" i="34"/>
  <c r="K173" i="34" s="1"/>
  <c r="C166" i="34"/>
  <c r="C174" i="34" s="1"/>
  <c r="E182" i="34"/>
  <c r="E190" i="34" s="1"/>
  <c r="G14" i="31"/>
  <c r="H137" i="31"/>
  <c r="B10" i="31"/>
  <c r="F12" i="31"/>
  <c r="J14" i="31"/>
  <c r="N139" i="31"/>
  <c r="C182" i="31"/>
  <c r="C190" i="31" s="1"/>
  <c r="L12" i="31"/>
  <c r="H10" i="31"/>
  <c r="D13" i="31"/>
  <c r="C15" i="31"/>
  <c r="B12" i="31"/>
  <c r="N138" i="31"/>
  <c r="F8" i="31"/>
  <c r="J10" i="31"/>
  <c r="B14" i="31"/>
  <c r="J83" i="31"/>
  <c r="J95" i="31"/>
  <c r="J107" i="31"/>
  <c r="E151" i="31"/>
  <c r="E181" i="31"/>
  <c r="E186" i="31"/>
  <c r="I9" i="33"/>
  <c r="I17" i="33" s="1"/>
  <c r="C185" i="33"/>
  <c r="C193" i="33" s="1"/>
  <c r="G9" i="34"/>
  <c r="G16" i="34" s="1"/>
  <c r="L8" i="31"/>
  <c r="D12" i="31"/>
  <c r="H14" i="31"/>
  <c r="I139" i="31"/>
  <c r="I140" i="31" s="1"/>
  <c r="C43" i="39" s="1"/>
  <c r="C47" i="39" s="1"/>
  <c r="J119" i="31"/>
  <c r="E180" i="31"/>
  <c r="E185" i="31"/>
  <c r="C17" i="32"/>
  <c r="C24" i="32" s="1"/>
  <c r="C14" i="39" s="1"/>
  <c r="G131" i="32"/>
  <c r="G137" i="32" s="1"/>
  <c r="D209" i="33"/>
  <c r="D210" i="33" s="1"/>
  <c r="D211" i="33" s="1"/>
  <c r="J138" i="34"/>
  <c r="E9" i="34"/>
  <c r="E17" i="34" s="1"/>
  <c r="M166" i="34"/>
  <c r="M174" i="34" s="1"/>
  <c r="C9" i="34"/>
  <c r="C16" i="34" s="1"/>
  <c r="D147" i="31"/>
  <c r="D155" i="31" s="1"/>
  <c r="D182" i="31"/>
  <c r="D189" i="31" s="1"/>
  <c r="E201" i="33"/>
  <c r="E208" i="33" s="1"/>
  <c r="D173" i="33"/>
  <c r="D175" i="33" s="1"/>
  <c r="D176" i="33" s="1"/>
  <c r="L185" i="33"/>
  <c r="L192" i="33" s="1"/>
  <c r="C9" i="33"/>
  <c r="C17" i="33" s="1"/>
  <c r="C208" i="33"/>
  <c r="C210" i="33" s="1"/>
  <c r="C211" i="33" s="1"/>
  <c r="K9" i="33"/>
  <c r="K17" i="33" s="1"/>
  <c r="E9" i="33"/>
  <c r="E17" i="33" s="1"/>
  <c r="E185" i="33"/>
  <c r="E193" i="33" s="1"/>
  <c r="N13" i="33"/>
  <c r="M9" i="33"/>
  <c r="M16" i="33" s="1"/>
  <c r="B185" i="33"/>
  <c r="B192" i="33" s="1"/>
  <c r="C175" i="33"/>
  <c r="C176" i="33" s="1"/>
  <c r="E188" i="31"/>
  <c r="F9" i="33"/>
  <c r="F17" i="33" s="1"/>
  <c r="I138" i="31"/>
  <c r="J56" i="31"/>
  <c r="J139" i="31" s="1"/>
  <c r="H56" i="31"/>
  <c r="H139" i="31" s="1"/>
  <c r="H140" i="31" s="1"/>
  <c r="B43" i="39" s="1"/>
  <c r="C191" i="34"/>
  <c r="C192" i="34" s="1"/>
  <c r="E166" i="34"/>
  <c r="E174" i="34" s="1"/>
  <c r="H166" i="34"/>
  <c r="H173" i="34" s="1"/>
  <c r="L166" i="34"/>
  <c r="L173" i="34" s="1"/>
  <c r="D166" i="34"/>
  <c r="D173" i="34" s="1"/>
  <c r="N15" i="34"/>
  <c r="N11" i="34"/>
  <c r="N14" i="34"/>
  <c r="J9" i="34"/>
  <c r="J16" i="34" s="1"/>
  <c r="F166" i="34"/>
  <c r="F174" i="34" s="1"/>
  <c r="F185" i="33"/>
  <c r="F192" i="33" s="1"/>
  <c r="I174" i="34"/>
  <c r="I173" i="34"/>
  <c r="N168" i="34"/>
  <c r="B190" i="34"/>
  <c r="B189" i="34"/>
  <c r="G166" i="34"/>
  <c r="D9" i="34"/>
  <c r="N13" i="34"/>
  <c r="N165" i="34"/>
  <c r="N171" i="34"/>
  <c r="B9" i="34"/>
  <c r="N7" i="34"/>
  <c r="J174" i="34"/>
  <c r="J173" i="34"/>
  <c r="K56" i="34"/>
  <c r="AJ28" i="34"/>
  <c r="B145" i="34"/>
  <c r="J140" i="34"/>
  <c r="D45" i="39" s="1"/>
  <c r="M17" i="34"/>
  <c r="D191" i="34"/>
  <c r="D192" i="34" s="1"/>
  <c r="N8" i="34"/>
  <c r="N172" i="34"/>
  <c r="N169" i="34"/>
  <c r="H139" i="34"/>
  <c r="H140" i="34" s="1"/>
  <c r="B45" i="39" s="1"/>
  <c r="H138" i="34"/>
  <c r="K17" i="34"/>
  <c r="K16" i="34"/>
  <c r="N167" i="34"/>
  <c r="B166" i="34"/>
  <c r="N164" i="34"/>
  <c r="N12" i="34"/>
  <c r="N10" i="34"/>
  <c r="N170" i="34"/>
  <c r="H9" i="34"/>
  <c r="H192" i="33"/>
  <c r="H193" i="33"/>
  <c r="L16" i="33"/>
  <c r="L17" i="33"/>
  <c r="D16" i="33"/>
  <c r="D17" i="33"/>
  <c r="N186" i="33"/>
  <c r="N11" i="33"/>
  <c r="K193" i="33"/>
  <c r="K192" i="33"/>
  <c r="H158" i="33"/>
  <c r="H159" i="33" s="1"/>
  <c r="B44" i="39" s="1"/>
  <c r="H157" i="33"/>
  <c r="N187" i="33"/>
  <c r="N184" i="33"/>
  <c r="N190" i="33"/>
  <c r="D185" i="33"/>
  <c r="I185" i="33"/>
  <c r="N12" i="33"/>
  <c r="M193" i="33"/>
  <c r="M192" i="33"/>
  <c r="B209" i="33"/>
  <c r="B208" i="33"/>
  <c r="G185" i="33"/>
  <c r="N15" i="33"/>
  <c r="J9" i="33"/>
  <c r="J193" i="33"/>
  <c r="J192" i="33"/>
  <c r="N191" i="33"/>
  <c r="N188" i="33"/>
  <c r="J157" i="33"/>
  <c r="J158" i="33"/>
  <c r="J159" i="33" s="1"/>
  <c r="D44" i="39" s="1"/>
  <c r="N14" i="33"/>
  <c r="K59" i="33"/>
  <c r="AJ28" i="33"/>
  <c r="B164" i="33"/>
  <c r="G17" i="33"/>
  <c r="G16" i="33"/>
  <c r="B7" i="33"/>
  <c r="N8" i="33"/>
  <c r="N10" i="33"/>
  <c r="N189" i="33"/>
  <c r="N183" i="33"/>
  <c r="H9" i="33"/>
  <c r="I130" i="32"/>
  <c r="I129" i="32"/>
  <c r="C28" i="32"/>
  <c r="C139" i="32"/>
  <c r="B113" i="32"/>
  <c r="B112" i="32"/>
  <c r="B156" i="32"/>
  <c r="B155" i="32"/>
  <c r="E131" i="32"/>
  <c r="E137" i="32" s="1"/>
  <c r="E28" i="32" s="1"/>
  <c r="D17" i="32"/>
  <c r="D24" i="32" s="1"/>
  <c r="C18" i="39" s="1"/>
  <c r="G17" i="32"/>
  <c r="G24" i="32" s="1"/>
  <c r="C30" i="39" s="1"/>
  <c r="J97" i="32"/>
  <c r="J98" i="32"/>
  <c r="J99" i="32" s="1"/>
  <c r="D46" i="39" s="1"/>
  <c r="B131" i="32"/>
  <c r="B137" i="32" s="1"/>
  <c r="H17" i="32"/>
  <c r="H24" i="32" s="1"/>
  <c r="C34" i="39" s="1"/>
  <c r="H8" i="31"/>
  <c r="D10" i="31"/>
  <c r="L10" i="31"/>
  <c r="H12" i="31"/>
  <c r="D14" i="31"/>
  <c r="L14" i="31"/>
  <c r="B8" i="31"/>
  <c r="J8" i="31"/>
  <c r="F10" i="31"/>
  <c r="E172" i="31"/>
  <c r="E168" i="31"/>
  <c r="E164" i="31"/>
  <c r="E171" i="31"/>
  <c r="E167" i="31"/>
  <c r="E170" i="31"/>
  <c r="E169" i="31"/>
  <c r="E165" i="31"/>
  <c r="E14" i="31"/>
  <c r="E10" i="31"/>
  <c r="E13" i="31"/>
  <c r="E12" i="31"/>
  <c r="E8" i="31"/>
  <c r="E15" i="31"/>
  <c r="E11" i="31"/>
  <c r="E7" i="31"/>
  <c r="C155" i="31"/>
  <c r="C154" i="31"/>
  <c r="I172" i="31"/>
  <c r="I168" i="31"/>
  <c r="I164" i="31"/>
  <c r="I171" i="31"/>
  <c r="I167" i="31"/>
  <c r="I170" i="31"/>
  <c r="I169" i="31"/>
  <c r="I165" i="31"/>
  <c r="M172" i="31"/>
  <c r="M168" i="31"/>
  <c r="M164" i="31"/>
  <c r="M171" i="31"/>
  <c r="M167" i="31"/>
  <c r="M170" i="31"/>
  <c r="M169" i="31"/>
  <c r="M165" i="31"/>
  <c r="I7" i="31"/>
  <c r="M7" i="31"/>
  <c r="I11" i="31"/>
  <c r="M11" i="31"/>
  <c r="M15" i="31"/>
  <c r="B171" i="31"/>
  <c r="B167" i="31"/>
  <c r="B170" i="31"/>
  <c r="B169" i="31"/>
  <c r="B165" i="31"/>
  <c r="B172" i="31"/>
  <c r="B168" i="31"/>
  <c r="B164" i="31"/>
  <c r="F171" i="31"/>
  <c r="F167" i="31"/>
  <c r="F170" i="31"/>
  <c r="F169" i="31"/>
  <c r="F165" i="31"/>
  <c r="F172" i="31"/>
  <c r="F168" i="31"/>
  <c r="F164" i="31"/>
  <c r="J171" i="31"/>
  <c r="J167" i="31"/>
  <c r="J170" i="31"/>
  <c r="J169" i="31"/>
  <c r="J165" i="31"/>
  <c r="J172" i="31"/>
  <c r="J168" i="31"/>
  <c r="J164" i="31"/>
  <c r="F7" i="31"/>
  <c r="J7" i="31"/>
  <c r="I8" i="31"/>
  <c r="M8" i="31"/>
  <c r="C10" i="31"/>
  <c r="G10" i="31"/>
  <c r="K10" i="31"/>
  <c r="B11" i="31"/>
  <c r="F11" i="31"/>
  <c r="J11" i="31"/>
  <c r="I12" i="31"/>
  <c r="M12" i="31"/>
  <c r="C14" i="31"/>
  <c r="K14" i="31"/>
  <c r="B15" i="31"/>
  <c r="F15" i="31"/>
  <c r="J15" i="31"/>
  <c r="B7" i="31"/>
  <c r="N140" i="31"/>
  <c r="F43" i="39" s="1"/>
  <c r="F47" i="39" s="1"/>
  <c r="J133" i="31"/>
  <c r="J137" i="31" s="1"/>
  <c r="E146" i="31"/>
  <c r="E150" i="31"/>
  <c r="I13" i="31"/>
  <c r="M13" i="31"/>
  <c r="E149" i="31"/>
  <c r="E153" i="31"/>
  <c r="C189" i="31"/>
  <c r="C170" i="31"/>
  <c r="C169" i="31"/>
  <c r="C165" i="31"/>
  <c r="C172" i="31"/>
  <c r="C168" i="31"/>
  <c r="C164" i="31"/>
  <c r="C171" i="31"/>
  <c r="C167" i="31"/>
  <c r="G170" i="31"/>
  <c r="G169" i="31"/>
  <c r="G165" i="31"/>
  <c r="G172" i="31"/>
  <c r="G168" i="31"/>
  <c r="G164" i="31"/>
  <c r="G171" i="31"/>
  <c r="G167" i="31"/>
  <c r="K170" i="31"/>
  <c r="K169" i="31"/>
  <c r="K165" i="31"/>
  <c r="K172" i="31"/>
  <c r="K168" i="31"/>
  <c r="K164" i="31"/>
  <c r="K171" i="31"/>
  <c r="K167" i="31"/>
  <c r="G7" i="31"/>
  <c r="K7" i="31"/>
  <c r="C11" i="31"/>
  <c r="G11" i="31"/>
  <c r="K11" i="31"/>
  <c r="G15" i="31"/>
  <c r="J128" i="31"/>
  <c r="D169" i="31"/>
  <c r="D165" i="31"/>
  <c r="D172" i="31"/>
  <c r="D168" i="31"/>
  <c r="D164" i="31"/>
  <c r="D171" i="31"/>
  <c r="D167" i="31"/>
  <c r="D170" i="31"/>
  <c r="H169" i="31"/>
  <c r="H165" i="31"/>
  <c r="H172" i="31"/>
  <c r="H168" i="31"/>
  <c r="H164" i="31"/>
  <c r="H171" i="31"/>
  <c r="H167" i="31"/>
  <c r="H170" i="31"/>
  <c r="L169" i="31"/>
  <c r="L165" i="31"/>
  <c r="L172" i="31"/>
  <c r="L168" i="31"/>
  <c r="L164" i="31"/>
  <c r="L171" i="31"/>
  <c r="L167" i="31"/>
  <c r="L170" i="31"/>
  <c r="D7" i="31"/>
  <c r="D9" i="31" s="1"/>
  <c r="H7" i="31"/>
  <c r="L7" i="31"/>
  <c r="C8" i="31"/>
  <c r="G8" i="31"/>
  <c r="K8" i="31"/>
  <c r="I10" i="31"/>
  <c r="M10" i="31"/>
  <c r="D11" i="31"/>
  <c r="H11" i="31"/>
  <c r="L11" i="31"/>
  <c r="C12" i="31"/>
  <c r="G12" i="31"/>
  <c r="K12" i="31"/>
  <c r="B13" i="31"/>
  <c r="F13" i="31"/>
  <c r="J13" i="31"/>
  <c r="I14" i="31"/>
  <c r="M14" i="31"/>
  <c r="D15" i="31"/>
  <c r="H15" i="31"/>
  <c r="L15" i="31"/>
  <c r="E148" i="31"/>
  <c r="E152" i="31"/>
  <c r="C13" i="31"/>
  <c r="G13" i="31"/>
  <c r="K13" i="31"/>
  <c r="I15" i="31"/>
  <c r="B182" i="31"/>
  <c r="B191" i="34" l="1"/>
  <c r="B192" i="34" s="1"/>
  <c r="G139" i="32"/>
  <c r="G29" i="32" s="1"/>
  <c r="G28" i="32"/>
  <c r="H139" i="32"/>
  <c r="H29" i="32" s="1"/>
  <c r="H28" i="32"/>
  <c r="E112" i="32"/>
  <c r="E114" i="32" s="1"/>
  <c r="F26" i="32"/>
  <c r="D26" i="39" s="1"/>
  <c r="C26" i="39"/>
  <c r="L16" i="34"/>
  <c r="I16" i="34"/>
  <c r="B47" i="39"/>
  <c r="C26" i="9"/>
  <c r="D139" i="32"/>
  <c r="D29" i="32" s="1"/>
  <c r="D45" i="9"/>
  <c r="D46" i="37"/>
  <c r="D46" i="35"/>
  <c r="D44" i="9"/>
  <c r="D45" i="35"/>
  <c r="D45" i="37"/>
  <c r="B44" i="9"/>
  <c r="B45" i="35"/>
  <c r="B45" i="37"/>
  <c r="E189" i="34"/>
  <c r="E191" i="34" s="1"/>
  <c r="D43" i="9"/>
  <c r="D44" i="37"/>
  <c r="D44" i="35"/>
  <c r="B43" i="9"/>
  <c r="B44" i="37"/>
  <c r="B44" i="35"/>
  <c r="F43" i="35"/>
  <c r="F47" i="35" s="1"/>
  <c r="F43" i="37"/>
  <c r="F47" i="37" s="1"/>
  <c r="B42" i="9"/>
  <c r="B43" i="37"/>
  <c r="B43" i="35"/>
  <c r="C42" i="9"/>
  <c r="C46" i="9" s="1"/>
  <c r="C43" i="37"/>
  <c r="C47" i="37" s="1"/>
  <c r="C43" i="35"/>
  <c r="C47" i="35" s="1"/>
  <c r="C14" i="35"/>
  <c r="C14" i="37"/>
  <c r="C22" i="9"/>
  <c r="C22" i="37"/>
  <c r="C22" i="35"/>
  <c r="C34" i="37"/>
  <c r="C34" i="35"/>
  <c r="C30" i="35"/>
  <c r="C30" i="37"/>
  <c r="C26" i="37"/>
  <c r="C26" i="35"/>
  <c r="C18" i="35"/>
  <c r="C18" i="37"/>
  <c r="C10" i="9"/>
  <c r="C10" i="35"/>
  <c r="C10" i="37"/>
  <c r="F16" i="34"/>
  <c r="C7" i="31"/>
  <c r="C9" i="31" s="1"/>
  <c r="I15" i="32"/>
  <c r="I17" i="32" s="1"/>
  <c r="B114" i="32"/>
  <c r="B115" i="32" s="1"/>
  <c r="E115" i="32" s="1"/>
  <c r="E155" i="32"/>
  <c r="E156" i="32"/>
  <c r="K174" i="34"/>
  <c r="K175" i="34" s="1"/>
  <c r="C17" i="34"/>
  <c r="C18" i="34" s="1"/>
  <c r="C173" i="34"/>
  <c r="C175" i="34" s="1"/>
  <c r="N166" i="34"/>
  <c r="N173" i="34" s="1"/>
  <c r="G17" i="34"/>
  <c r="G18" i="34" s="1"/>
  <c r="F24" i="34" s="1"/>
  <c r="C25" i="39" s="1"/>
  <c r="E26" i="32"/>
  <c r="D22" i="39" s="1"/>
  <c r="M173" i="34"/>
  <c r="M175" i="34" s="1"/>
  <c r="E16" i="34"/>
  <c r="E18" i="34" s="1"/>
  <c r="M18" i="34"/>
  <c r="E209" i="33"/>
  <c r="E210" i="33" s="1"/>
  <c r="C192" i="33"/>
  <c r="C194" i="33" s="1"/>
  <c r="F9" i="31"/>
  <c r="F17" i="31" s="1"/>
  <c r="E182" i="31"/>
  <c r="E190" i="31" s="1"/>
  <c r="L166" i="31"/>
  <c r="L173" i="31" s="1"/>
  <c r="H166" i="31"/>
  <c r="H174" i="31" s="1"/>
  <c r="D154" i="31"/>
  <c r="D156" i="31" s="1"/>
  <c r="D157" i="31" s="1"/>
  <c r="D52" i="39" s="1"/>
  <c r="C156" i="31"/>
  <c r="C157" i="31" s="1"/>
  <c r="C52" i="39" s="1"/>
  <c r="D190" i="31"/>
  <c r="D191" i="31" s="1"/>
  <c r="D192" i="31" s="1"/>
  <c r="D166" i="31"/>
  <c r="D173" i="31" s="1"/>
  <c r="D26" i="32"/>
  <c r="D18" i="39" s="1"/>
  <c r="C18" i="9"/>
  <c r="I16" i="33"/>
  <c r="I18" i="33" s="1"/>
  <c r="E9" i="31"/>
  <c r="E17" i="31" s="1"/>
  <c r="H26" i="32"/>
  <c r="D34" i="39" s="1"/>
  <c r="C34" i="9"/>
  <c r="B193" i="33"/>
  <c r="B194" i="33" s="1"/>
  <c r="E16" i="33"/>
  <c r="E18" i="33" s="1"/>
  <c r="H174" i="34"/>
  <c r="H175" i="34" s="1"/>
  <c r="G28" i="34" s="1"/>
  <c r="G29" i="34" s="1"/>
  <c r="E173" i="34"/>
  <c r="E175" i="34" s="1"/>
  <c r="C26" i="32"/>
  <c r="D14" i="39" s="1"/>
  <c r="C14" i="9"/>
  <c r="G26" i="32"/>
  <c r="D30" i="39" s="1"/>
  <c r="C30" i="9"/>
  <c r="L9" i="31"/>
  <c r="L17" i="31" s="1"/>
  <c r="H9" i="31"/>
  <c r="H17" i="31" s="1"/>
  <c r="B26" i="32"/>
  <c r="D10" i="39" s="1"/>
  <c r="L193" i="33"/>
  <c r="L194" i="33" s="1"/>
  <c r="M17" i="33"/>
  <c r="M18" i="33" s="1"/>
  <c r="C16" i="33"/>
  <c r="C18" i="33" s="1"/>
  <c r="K16" i="33"/>
  <c r="K18" i="33" s="1"/>
  <c r="N185" i="33"/>
  <c r="N192" i="33" s="1"/>
  <c r="E192" i="33"/>
  <c r="E194" i="33" s="1"/>
  <c r="F193" i="33"/>
  <c r="F194" i="33" s="1"/>
  <c r="F16" i="33"/>
  <c r="F18" i="33" s="1"/>
  <c r="H138" i="31"/>
  <c r="J140" i="31"/>
  <c r="D43" i="39" s="1"/>
  <c r="D47" i="39" s="1"/>
  <c r="C191" i="31"/>
  <c r="C192" i="31" s="1"/>
  <c r="F173" i="34"/>
  <c r="F175" i="34" s="1"/>
  <c r="L174" i="34"/>
  <c r="L175" i="34" s="1"/>
  <c r="J175" i="34"/>
  <c r="F18" i="34"/>
  <c r="D174" i="34"/>
  <c r="D175" i="34" s="1"/>
  <c r="J17" i="34"/>
  <c r="J18" i="34" s="1"/>
  <c r="N9" i="34"/>
  <c r="N16" i="34" s="1"/>
  <c r="I175" i="34"/>
  <c r="G18" i="33"/>
  <c r="F24" i="33" s="1"/>
  <c r="C24" i="39" s="1"/>
  <c r="J194" i="33"/>
  <c r="K194" i="33"/>
  <c r="E192" i="34"/>
  <c r="L18" i="34"/>
  <c r="G174" i="34"/>
  <c r="G173" i="34"/>
  <c r="H16" i="34"/>
  <c r="H17" i="34"/>
  <c r="K139" i="34"/>
  <c r="K140" i="34" s="1"/>
  <c r="E45" i="39" s="1"/>
  <c r="K138" i="34"/>
  <c r="B17" i="34"/>
  <c r="B16" i="34"/>
  <c r="D16" i="34"/>
  <c r="D17" i="34"/>
  <c r="B174" i="34"/>
  <c r="B173" i="34"/>
  <c r="K18" i="34"/>
  <c r="E145" i="34"/>
  <c r="E147" i="34" s="1"/>
  <c r="B147" i="34"/>
  <c r="I18" i="34"/>
  <c r="G193" i="33"/>
  <c r="G192" i="33"/>
  <c r="I193" i="33"/>
  <c r="I192" i="33"/>
  <c r="H16" i="33"/>
  <c r="H17" i="33"/>
  <c r="K158" i="33"/>
  <c r="K159" i="33" s="1"/>
  <c r="E44" i="39" s="1"/>
  <c r="K157" i="33"/>
  <c r="L18" i="33"/>
  <c r="J17" i="33"/>
  <c r="J16" i="33"/>
  <c r="N7" i="33"/>
  <c r="N9" i="33" s="1"/>
  <c r="B9" i="33"/>
  <c r="E164" i="33"/>
  <c r="E166" i="33" s="1"/>
  <c r="B166" i="33"/>
  <c r="B210" i="33"/>
  <c r="B211" i="33" s="1"/>
  <c r="E211" i="33" s="1"/>
  <c r="M194" i="33"/>
  <c r="D192" i="33"/>
  <c r="D193" i="33"/>
  <c r="D18" i="33"/>
  <c r="H194" i="33"/>
  <c r="G28" i="33" s="1"/>
  <c r="G29" i="33" s="1"/>
  <c r="C29" i="32"/>
  <c r="B28" i="32"/>
  <c r="B139" i="32"/>
  <c r="I137" i="32"/>
  <c r="I24" i="32"/>
  <c r="I131" i="32"/>
  <c r="E139" i="32"/>
  <c r="E29" i="32" s="1"/>
  <c r="B157" i="32"/>
  <c r="B158" i="32" s="1"/>
  <c r="E158" i="32" s="1"/>
  <c r="K166" i="31"/>
  <c r="K174" i="31" s="1"/>
  <c r="G166" i="31"/>
  <c r="G173" i="31" s="1"/>
  <c r="C166" i="31"/>
  <c r="C174" i="31" s="1"/>
  <c r="J9" i="31"/>
  <c r="J17" i="31" s="1"/>
  <c r="N12" i="31"/>
  <c r="N8" i="31"/>
  <c r="N14" i="31"/>
  <c r="N10" i="31"/>
  <c r="B190" i="31"/>
  <c r="B189" i="31"/>
  <c r="N15" i="31"/>
  <c r="J166" i="31"/>
  <c r="F166" i="31"/>
  <c r="B166" i="31"/>
  <c r="N164" i="31"/>
  <c r="N169" i="31"/>
  <c r="J138" i="31"/>
  <c r="N13" i="31"/>
  <c r="D16" i="31"/>
  <c r="D17" i="31"/>
  <c r="H173" i="31"/>
  <c r="K9" i="31"/>
  <c r="AJ28" i="31"/>
  <c r="B145" i="31"/>
  <c r="K56" i="31"/>
  <c r="N168" i="31"/>
  <c r="N170" i="31"/>
  <c r="M166" i="31"/>
  <c r="I166" i="31"/>
  <c r="G9" i="31"/>
  <c r="N172" i="31"/>
  <c r="N167" i="31"/>
  <c r="M9" i="31"/>
  <c r="N11" i="31"/>
  <c r="B9" i="31"/>
  <c r="N165" i="31"/>
  <c r="N171" i="31"/>
  <c r="I9" i="31"/>
  <c r="E166" i="31"/>
  <c r="D26" i="35" l="1"/>
  <c r="D26" i="37"/>
  <c r="D26" i="9"/>
  <c r="B47" i="35"/>
  <c r="N7" i="31"/>
  <c r="E44" i="9"/>
  <c r="E45" i="35"/>
  <c r="E45" i="37"/>
  <c r="C25" i="35"/>
  <c r="C25" i="37"/>
  <c r="B47" i="37"/>
  <c r="C24" i="37"/>
  <c r="C24" i="35"/>
  <c r="E43" i="9"/>
  <c r="E44" i="37"/>
  <c r="E44" i="35"/>
  <c r="D42" i="9"/>
  <c r="D46" i="9" s="1"/>
  <c r="D43" i="35"/>
  <c r="D47" i="35" s="1"/>
  <c r="D43" i="37"/>
  <c r="D47" i="37" s="1"/>
  <c r="D51" i="9"/>
  <c r="D52" i="37"/>
  <c r="D52" i="35"/>
  <c r="C51" i="9"/>
  <c r="C52" i="37"/>
  <c r="C52" i="35"/>
  <c r="D18" i="9"/>
  <c r="D18" i="37"/>
  <c r="D18" i="35"/>
  <c r="D30" i="9"/>
  <c r="D30" i="37"/>
  <c r="D30" i="35"/>
  <c r="D22" i="9"/>
  <c r="D22" i="37"/>
  <c r="D22" i="35"/>
  <c r="D34" i="9"/>
  <c r="D34" i="37"/>
  <c r="D34" i="35"/>
  <c r="D14" i="9"/>
  <c r="D14" i="37"/>
  <c r="D14" i="35"/>
  <c r="D10" i="9"/>
  <c r="D10" i="37"/>
  <c r="D10" i="35"/>
  <c r="E189" i="31"/>
  <c r="E157" i="32"/>
  <c r="N174" i="34"/>
  <c r="N175" i="34" s="1"/>
  <c r="C24" i="34"/>
  <c r="C13" i="39" s="1"/>
  <c r="N17" i="34"/>
  <c r="N18" i="34" s="1"/>
  <c r="F16" i="31"/>
  <c r="F18" i="31" s="1"/>
  <c r="L174" i="31"/>
  <c r="L175" i="31" s="1"/>
  <c r="H16" i="31"/>
  <c r="H18" i="31" s="1"/>
  <c r="G24" i="31" s="1"/>
  <c r="C27" i="39" s="1"/>
  <c r="E16" i="31"/>
  <c r="E18" i="31" s="1"/>
  <c r="D174" i="31"/>
  <c r="D175" i="31" s="1"/>
  <c r="G174" i="31"/>
  <c r="G175" i="31" s="1"/>
  <c r="N9" i="31"/>
  <c r="N17" i="31" s="1"/>
  <c r="L16" i="31"/>
  <c r="L18" i="31" s="1"/>
  <c r="J16" i="31"/>
  <c r="J18" i="31" s="1"/>
  <c r="C173" i="31"/>
  <c r="C175" i="31" s="1"/>
  <c r="I26" i="32"/>
  <c r="C25" i="9"/>
  <c r="F26" i="34"/>
  <c r="D25" i="39" s="1"/>
  <c r="I28" i="32"/>
  <c r="C28" i="34"/>
  <c r="C29" i="34" s="1"/>
  <c r="N193" i="33"/>
  <c r="N194" i="33" s="1"/>
  <c r="C24" i="9"/>
  <c r="F26" i="33"/>
  <c r="D24" i="39" s="1"/>
  <c r="G194" i="33"/>
  <c r="F28" i="33" s="1"/>
  <c r="F29" i="33" s="1"/>
  <c r="B28" i="33"/>
  <c r="B29" i="33" s="1"/>
  <c r="K173" i="31"/>
  <c r="K175" i="31" s="1"/>
  <c r="E191" i="31"/>
  <c r="B191" i="31"/>
  <c r="B192" i="31" s="1"/>
  <c r="E192" i="31" s="1"/>
  <c r="D28" i="34"/>
  <c r="D29" i="34" s="1"/>
  <c r="B175" i="34"/>
  <c r="B28" i="34" s="1"/>
  <c r="B29" i="34" s="1"/>
  <c r="B18" i="34"/>
  <c r="B24" i="34" s="1"/>
  <c r="C9" i="39" s="1"/>
  <c r="J18" i="33"/>
  <c r="H24" i="33" s="1"/>
  <c r="C32" i="39" s="1"/>
  <c r="I194" i="33"/>
  <c r="H28" i="33" s="1"/>
  <c r="H29" i="33" s="1"/>
  <c r="H18" i="34"/>
  <c r="G24" i="34" s="1"/>
  <c r="C29" i="39" s="1"/>
  <c r="B155" i="34"/>
  <c r="B154" i="34"/>
  <c r="E155" i="34"/>
  <c r="E154" i="34"/>
  <c r="D18" i="34"/>
  <c r="D24" i="34" s="1"/>
  <c r="C17" i="39" s="1"/>
  <c r="G175" i="34"/>
  <c r="F28" i="34" s="1"/>
  <c r="F29" i="34" s="1"/>
  <c r="E174" i="33"/>
  <c r="E173" i="33"/>
  <c r="D24" i="33"/>
  <c r="C16" i="39" s="1"/>
  <c r="B17" i="33"/>
  <c r="B16" i="33"/>
  <c r="H18" i="33"/>
  <c r="G24" i="33" s="1"/>
  <c r="C28" i="39" s="1"/>
  <c r="N17" i="33"/>
  <c r="N16" i="33"/>
  <c r="D194" i="33"/>
  <c r="C28" i="33" s="1"/>
  <c r="C29" i="33" s="1"/>
  <c r="B174" i="33"/>
  <c r="B173" i="33"/>
  <c r="B29" i="32"/>
  <c r="I29" i="32" s="1"/>
  <c r="I139" i="32"/>
  <c r="M174" i="31"/>
  <c r="M173" i="31"/>
  <c r="K17" i="31"/>
  <c r="K16" i="31"/>
  <c r="H175" i="31"/>
  <c r="G28" i="31" s="1"/>
  <c r="G29" i="31" s="1"/>
  <c r="D18" i="31"/>
  <c r="J174" i="31"/>
  <c r="J173" i="31"/>
  <c r="C17" i="31"/>
  <c r="C16" i="31"/>
  <c r="G17" i="31"/>
  <c r="G16" i="31"/>
  <c r="K139" i="31"/>
  <c r="K140" i="31" s="1"/>
  <c r="E43" i="39" s="1"/>
  <c r="E47" i="39" s="1"/>
  <c r="K138" i="31"/>
  <c r="N166" i="31"/>
  <c r="E174" i="31"/>
  <c r="E173" i="31"/>
  <c r="M17" i="31"/>
  <c r="M16" i="31"/>
  <c r="E145" i="31"/>
  <c r="E147" i="31" s="1"/>
  <c r="B147" i="31"/>
  <c r="B174" i="31"/>
  <c r="B173" i="31"/>
  <c r="I17" i="31"/>
  <c r="I16" i="31"/>
  <c r="B17" i="31"/>
  <c r="B16" i="31"/>
  <c r="I174" i="31"/>
  <c r="I173" i="31"/>
  <c r="F174" i="31"/>
  <c r="F173" i="31"/>
  <c r="E27" i="39" l="1"/>
  <c r="D25" i="9"/>
  <c r="D25" i="35"/>
  <c r="D25" i="37"/>
  <c r="C29" i="37"/>
  <c r="C29" i="35"/>
  <c r="C26" i="34"/>
  <c r="D13" i="39" s="1"/>
  <c r="C13" i="35"/>
  <c r="C13" i="37"/>
  <c r="C17" i="35"/>
  <c r="C17" i="37"/>
  <c r="C9" i="35"/>
  <c r="C9" i="37"/>
  <c r="C28" i="37"/>
  <c r="C28" i="35"/>
  <c r="D24" i="9"/>
  <c r="D24" i="35"/>
  <c r="D24" i="37"/>
  <c r="C16" i="37"/>
  <c r="C16" i="35"/>
  <c r="C32" i="37"/>
  <c r="C32" i="35"/>
  <c r="C27" i="37"/>
  <c r="C27" i="35"/>
  <c r="E42" i="9"/>
  <c r="E46" i="9" s="1"/>
  <c r="E43" i="35"/>
  <c r="E47" i="35" s="1"/>
  <c r="E43" i="37"/>
  <c r="E47" i="37" s="1"/>
  <c r="H24" i="34"/>
  <c r="C33" i="39" s="1"/>
  <c r="H28" i="34"/>
  <c r="H29" i="34" s="1"/>
  <c r="E28" i="34"/>
  <c r="E29" i="34" s="1"/>
  <c r="E24" i="34"/>
  <c r="C21" i="39" s="1"/>
  <c r="C13" i="9"/>
  <c r="E24" i="33"/>
  <c r="C20" i="39" s="1"/>
  <c r="H26" i="33"/>
  <c r="D32" i="39" s="1"/>
  <c r="C32" i="9"/>
  <c r="E28" i="33"/>
  <c r="E29" i="33" s="1"/>
  <c r="N16" i="31"/>
  <c r="N18" i="31" s="1"/>
  <c r="D26" i="34"/>
  <c r="D17" i="39" s="1"/>
  <c r="C17" i="9"/>
  <c r="G26" i="34"/>
  <c r="D29" i="39" s="1"/>
  <c r="C29" i="9"/>
  <c r="F175" i="31"/>
  <c r="B18" i="31"/>
  <c r="B24" i="31" s="1"/>
  <c r="C7" i="39" s="1"/>
  <c r="E175" i="31"/>
  <c r="F28" i="31" s="1"/>
  <c r="F29" i="31" s="1"/>
  <c r="C27" i="9"/>
  <c r="G26" i="31"/>
  <c r="D27" i="39" s="1"/>
  <c r="C9" i="9"/>
  <c r="B26" i="34"/>
  <c r="D9" i="39" s="1"/>
  <c r="B175" i="33"/>
  <c r="B176" i="33" s="1"/>
  <c r="E176" i="33" s="1"/>
  <c r="C16" i="9"/>
  <c r="D26" i="33"/>
  <c r="D16" i="39" s="1"/>
  <c r="G26" i="33"/>
  <c r="D28" i="39" s="1"/>
  <c r="C28" i="9"/>
  <c r="E175" i="33"/>
  <c r="G18" i="31"/>
  <c r="N18" i="33"/>
  <c r="E156" i="34"/>
  <c r="B156" i="34"/>
  <c r="B157" i="34" s="1"/>
  <c r="E157" i="34" s="1"/>
  <c r="D28" i="33"/>
  <c r="B18" i="33"/>
  <c r="I175" i="31"/>
  <c r="H28" i="31" s="1"/>
  <c r="H29" i="31" s="1"/>
  <c r="I18" i="31"/>
  <c r="H24" i="31" s="1"/>
  <c r="C31" i="39" s="1"/>
  <c r="E31" i="39" s="1"/>
  <c r="J175" i="31"/>
  <c r="K18" i="31"/>
  <c r="B175" i="31"/>
  <c r="B155" i="31"/>
  <c r="B154" i="31"/>
  <c r="E155" i="31"/>
  <c r="E154" i="31"/>
  <c r="N174" i="31"/>
  <c r="N173" i="31"/>
  <c r="C18" i="31"/>
  <c r="D24" i="31"/>
  <c r="C15" i="39" s="1"/>
  <c r="E15" i="39" s="1"/>
  <c r="M175" i="31"/>
  <c r="M18" i="31"/>
  <c r="D28" i="31"/>
  <c r="D29" i="31" s="1"/>
  <c r="E27" i="35" l="1"/>
  <c r="F27" i="39"/>
  <c r="D9" i="9"/>
  <c r="D9" i="35"/>
  <c r="D9" i="37"/>
  <c r="D29" i="9"/>
  <c r="D29" i="35"/>
  <c r="D29" i="37"/>
  <c r="C33" i="9"/>
  <c r="C33" i="35"/>
  <c r="C33" i="37"/>
  <c r="C21" i="35"/>
  <c r="C21" i="37"/>
  <c r="E27" i="37"/>
  <c r="D13" i="9"/>
  <c r="D13" i="35"/>
  <c r="D13" i="37"/>
  <c r="D17" i="9"/>
  <c r="D17" i="35"/>
  <c r="D17" i="37"/>
  <c r="D16" i="9"/>
  <c r="D16" i="35"/>
  <c r="D16" i="37"/>
  <c r="C20" i="9"/>
  <c r="C20" i="37"/>
  <c r="C20" i="35"/>
  <c r="D28" i="9"/>
  <c r="D28" i="35"/>
  <c r="D28" i="37"/>
  <c r="D32" i="9"/>
  <c r="D32" i="35"/>
  <c r="D32" i="37"/>
  <c r="C15" i="37"/>
  <c r="E15" i="37" s="1"/>
  <c r="C15" i="35"/>
  <c r="E15" i="35" s="1"/>
  <c r="C7" i="35"/>
  <c r="C7" i="37"/>
  <c r="C24" i="31"/>
  <c r="C11" i="39" s="1"/>
  <c r="D27" i="9"/>
  <c r="D27" i="37"/>
  <c r="D27" i="35"/>
  <c r="C31" i="37"/>
  <c r="C31" i="35"/>
  <c r="E31" i="35" s="1"/>
  <c r="I24" i="34"/>
  <c r="H26" i="34"/>
  <c r="D33" i="39" s="1"/>
  <c r="I29" i="34"/>
  <c r="I28" i="34"/>
  <c r="C21" i="9"/>
  <c r="E26" i="34"/>
  <c r="D21" i="39" s="1"/>
  <c r="E26" i="33"/>
  <c r="D20" i="39" s="1"/>
  <c r="B24" i="33"/>
  <c r="C8" i="39" s="1"/>
  <c r="E7" i="39" s="1"/>
  <c r="C24" i="33"/>
  <c r="C12" i="39" s="1"/>
  <c r="C28" i="31"/>
  <c r="C29" i="31" s="1"/>
  <c r="E156" i="31"/>
  <c r="F24" i="31"/>
  <c r="C23" i="39" s="1"/>
  <c r="E23" i="39" s="1"/>
  <c r="E28" i="31"/>
  <c r="E29" i="31" s="1"/>
  <c r="E24" i="31"/>
  <c r="C19" i="39" s="1"/>
  <c r="E19" i="39" s="1"/>
  <c r="D26" i="31"/>
  <c r="D15" i="39" s="1"/>
  <c r="F15" i="39" s="1"/>
  <c r="C15" i="9"/>
  <c r="E15" i="9" s="1"/>
  <c r="C31" i="9"/>
  <c r="H26" i="31"/>
  <c r="D31" i="39" s="1"/>
  <c r="F31" i="39" s="1"/>
  <c r="C7" i="9"/>
  <c r="B26" i="31"/>
  <c r="D7" i="39" s="1"/>
  <c r="D29" i="33"/>
  <c r="I29" i="33" s="1"/>
  <c r="I28" i="33"/>
  <c r="B28" i="31"/>
  <c r="B29" i="31" s="1"/>
  <c r="N175" i="31"/>
  <c r="B156" i="31"/>
  <c r="B157" i="31" s="1"/>
  <c r="B52" i="39" s="1"/>
  <c r="E52" i="39" s="1"/>
  <c r="C33" i="11"/>
  <c r="D33" i="11"/>
  <c r="B33" i="11"/>
  <c r="E29" i="11"/>
  <c r="E30" i="11"/>
  <c r="E31" i="11"/>
  <c r="E32" i="11"/>
  <c r="E28" i="11"/>
  <c r="E31" i="37" l="1"/>
  <c r="F27" i="35"/>
  <c r="E11" i="39"/>
  <c r="E35" i="39" s="1"/>
  <c r="C26" i="31"/>
  <c r="D11" i="39" s="1"/>
  <c r="C11" i="9"/>
  <c r="F7" i="39"/>
  <c r="C35" i="39"/>
  <c r="D21" i="9"/>
  <c r="D21" i="37"/>
  <c r="D21" i="35"/>
  <c r="D33" i="9"/>
  <c r="D33" i="35"/>
  <c r="D33" i="37"/>
  <c r="F27" i="37"/>
  <c r="C12" i="37"/>
  <c r="C12" i="35"/>
  <c r="C8" i="9"/>
  <c r="E7" i="9" s="1"/>
  <c r="C8" i="37"/>
  <c r="E7" i="37" s="1"/>
  <c r="C8" i="35"/>
  <c r="D20" i="9"/>
  <c r="D20" i="35"/>
  <c r="D20" i="37"/>
  <c r="D7" i="35"/>
  <c r="D7" i="37"/>
  <c r="D31" i="9"/>
  <c r="D31" i="35"/>
  <c r="F31" i="35" s="1"/>
  <c r="D31" i="37"/>
  <c r="C23" i="9"/>
  <c r="C23" i="35"/>
  <c r="E23" i="35" s="1"/>
  <c r="C23" i="37"/>
  <c r="E23" i="37" s="1"/>
  <c r="C19" i="35"/>
  <c r="E19" i="35" s="1"/>
  <c r="C19" i="37"/>
  <c r="E19" i="37" s="1"/>
  <c r="B52" i="35"/>
  <c r="E52" i="35" s="1"/>
  <c r="B52" i="37"/>
  <c r="E52" i="37" s="1"/>
  <c r="D11" i="9"/>
  <c r="D11" i="35"/>
  <c r="D15" i="9"/>
  <c r="F15" i="9" s="1"/>
  <c r="D15" i="35"/>
  <c r="F15" i="35" s="1"/>
  <c r="D15" i="37"/>
  <c r="F15" i="37" s="1"/>
  <c r="C11" i="35"/>
  <c r="E11" i="35" s="1"/>
  <c r="C11" i="37"/>
  <c r="I26" i="34"/>
  <c r="I24" i="33"/>
  <c r="B26" i="33"/>
  <c r="D8" i="39" s="1"/>
  <c r="C12" i="9"/>
  <c r="C26" i="33"/>
  <c r="D12" i="39" s="1"/>
  <c r="I29" i="31"/>
  <c r="F26" i="31"/>
  <c r="D23" i="39" s="1"/>
  <c r="F23" i="39" s="1"/>
  <c r="I24" i="31"/>
  <c r="C19" i="9"/>
  <c r="E19" i="9" s="1"/>
  <c r="E26" i="31"/>
  <c r="D19" i="39" s="1"/>
  <c r="F19" i="39" s="1"/>
  <c r="D7" i="9"/>
  <c r="E33" i="11"/>
  <c r="E157" i="31"/>
  <c r="B51" i="9"/>
  <c r="I28" i="31"/>
  <c r="F31" i="37" l="1"/>
  <c r="F11" i="39"/>
  <c r="F35" i="39" s="1"/>
  <c r="D11" i="37"/>
  <c r="D35" i="39"/>
  <c r="C35" i="35"/>
  <c r="E11" i="37"/>
  <c r="E35" i="37" s="1"/>
  <c r="E7" i="35"/>
  <c r="E35" i="35" s="1"/>
  <c r="D12" i="9"/>
  <c r="D12" i="35"/>
  <c r="F11" i="35" s="1"/>
  <c r="D12" i="37"/>
  <c r="F11" i="37" s="1"/>
  <c r="D8" i="9"/>
  <c r="F7" i="9" s="1"/>
  <c r="D8" i="35"/>
  <c r="D8" i="37"/>
  <c r="F7" i="37" s="1"/>
  <c r="D23" i="9"/>
  <c r="D23" i="35"/>
  <c r="F23" i="35" s="1"/>
  <c r="D23" i="37"/>
  <c r="F23" i="37" s="1"/>
  <c r="D19" i="9"/>
  <c r="F19" i="9" s="1"/>
  <c r="D19" i="37"/>
  <c r="F19" i="37" s="1"/>
  <c r="D19" i="35"/>
  <c r="F19" i="35" s="1"/>
  <c r="C35" i="37"/>
  <c r="I26" i="33"/>
  <c r="I26" i="31"/>
  <c r="C2" i="9"/>
  <c r="D35" i="35" l="1"/>
  <c r="F7" i="35"/>
  <c r="F35" i="35" s="1"/>
  <c r="D35" i="37"/>
  <c r="F35" i="37"/>
  <c r="E51" i="9"/>
  <c r="E27" i="9" l="1"/>
  <c r="E23" i="9" l="1"/>
  <c r="E31" i="9"/>
  <c r="B23" i="11"/>
  <c r="F23" i="9" l="1"/>
  <c r="F27" i="9"/>
  <c r="C23" i="11" l="1"/>
  <c r="F31" i="9" l="1"/>
  <c r="B46" i="9" l="1"/>
  <c r="E23" i="11" l="1"/>
  <c r="C35" i="9"/>
  <c r="E11" i="9"/>
  <c r="F23" i="11" l="1"/>
  <c r="F11" i="9"/>
  <c r="D35" i="9"/>
  <c r="E35" i="9"/>
  <c r="F35" i="9" l="1"/>
</calcChain>
</file>

<file path=xl/sharedStrings.xml><?xml version="1.0" encoding="utf-8"?>
<sst xmlns="http://schemas.openxmlformats.org/spreadsheetml/2006/main" count="2421" uniqueCount="290">
  <si>
    <t>CATEGORIE DI COSTO</t>
  </si>
  <si>
    <t>TOTALE</t>
  </si>
  <si>
    <t>Totale COSTI DIRETTI</t>
  </si>
  <si>
    <t>TOTALE PROGETTO</t>
  </si>
  <si>
    <t>3. spese di formazione</t>
  </si>
  <si>
    <t xml:space="preserve">6. spese di assicurazione </t>
  </si>
  <si>
    <t>3.  spese di formazione</t>
  </si>
  <si>
    <t>2. spese di trasferta</t>
  </si>
  <si>
    <t>Ditta</t>
  </si>
  <si>
    <t>Importo (€)</t>
  </si>
  <si>
    <t>partner n. 1</t>
  </si>
  <si>
    <t>partner n. 2</t>
  </si>
  <si>
    <t>partner n. 3</t>
  </si>
  <si>
    <t>partner n. 4</t>
  </si>
  <si>
    <t>partner n. 5</t>
  </si>
  <si>
    <t>4. spese per materiale/strumenti informativi</t>
  </si>
  <si>
    <t>5. spese di pubblicizzazione</t>
  </si>
  <si>
    <t>FA 2.b</t>
  </si>
  <si>
    <t>FA 6.a</t>
  </si>
  <si>
    <t>FA 2.a</t>
  </si>
  <si>
    <t>FA 3.a</t>
  </si>
  <si>
    <t>Prestatore di Servizi:</t>
  </si>
  <si>
    <t>titolo del progetto:</t>
  </si>
  <si>
    <t xml:space="preserve">focus area </t>
  </si>
  <si>
    <t>sportello 2</t>
  </si>
  <si>
    <t>sportello 1</t>
  </si>
  <si>
    <t>sportello 3</t>
  </si>
  <si>
    <t>sportello 4</t>
  </si>
  <si>
    <t>% contributo</t>
  </si>
  <si>
    <t>descrizione</t>
  </si>
  <si>
    <t>azione</t>
  </si>
  <si>
    <t>costo orario</t>
  </si>
  <si>
    <t>ore</t>
  </si>
  <si>
    <t>1.a personale tecnico  staff Prestatore (*)</t>
  </si>
  <si>
    <t>COSTI INDIRETTI  (****)</t>
  </si>
  <si>
    <t>spesa imponibile</t>
  </si>
  <si>
    <t>spesa IVA</t>
  </si>
  <si>
    <t>spesa totale  (IVA inclusa)</t>
  </si>
  <si>
    <t>1b. incarichi esterni a soggetti persone fisiche (**)</t>
  </si>
  <si>
    <t>7. altre spese (***)</t>
  </si>
  <si>
    <t>spesa totale richiesta</t>
  </si>
  <si>
    <t>incontri informativi</t>
  </si>
  <si>
    <t xml:space="preserve">1. Totale costi diretti personale </t>
  </si>
  <si>
    <t xml:space="preserve">7. altre spese, incluso fornitura di servizi/incarichi esterni per prestazioni tecnico - scientifiche rese da soggetti terzi diversi dalle persone fisiche (***) </t>
  </si>
  <si>
    <t>4. spese per materiali/strumenti informativi</t>
  </si>
  <si>
    <t>(*) a cura della Regione</t>
  </si>
  <si>
    <t>sportelli</t>
  </si>
  <si>
    <t>incontri</t>
  </si>
  <si>
    <t>prodotti</t>
  </si>
  <si>
    <t>voce di spesa</t>
  </si>
  <si>
    <t xml:space="preserve">data/n. preventivo </t>
  </si>
  <si>
    <t>sportelli informativi</t>
  </si>
  <si>
    <t>Prestatore di servizi</t>
  </si>
  <si>
    <t>motivazioni (*)</t>
  </si>
  <si>
    <t xml:space="preserve">NOTA BENE: </t>
  </si>
  <si>
    <t>(*) motivazione nel caso di numero preventivi inferiore a tre o di scelta diversa dal preventivo più economico, ai sensi della DGR n. 1115/2016</t>
  </si>
  <si>
    <t>azione b) “AZIONI DI INFORMAZIONE”</t>
  </si>
  <si>
    <t>Il Prestatore/partner, beneficiario del sostegno, in base alla dichiarazione già resa in fase di riconoscimento, è soggetto che (contrassegnare con X):</t>
  </si>
  <si>
    <t>NON PUO’ RECUPERARE IVA</t>
  </si>
  <si>
    <t xml:space="preserve">PUO’ RECUPERARE IVA </t>
  </si>
  <si>
    <t>UNIONE EUROPEA</t>
  </si>
  <si>
    <t>REPUBBLICA ITALIANA</t>
  </si>
  <si>
    <t>REGIONE LIGURIA</t>
  </si>
  <si>
    <t>FA 4.0</t>
  </si>
  <si>
    <t>titolo  progetto</t>
  </si>
  <si>
    <t>1b. incarichi esterni a soggetti persone fisiche esterni allo staff del Prestatore (**)</t>
  </si>
  <si>
    <t>spese trasversali</t>
  </si>
  <si>
    <t>sportello 5</t>
  </si>
  <si>
    <t>prodotti informativi</t>
  </si>
  <si>
    <t>spesa richiesta</t>
  </si>
  <si>
    <t>contributo richiesto</t>
  </si>
  <si>
    <t>FOCUS AREA</t>
  </si>
  <si>
    <t>SPESA richiesta</t>
  </si>
  <si>
    <t>CONTRIBUTO richiesto</t>
  </si>
  <si>
    <t>TOTALE  X FOCUS AREA</t>
  </si>
  <si>
    <t>spesa ammessa</t>
  </si>
  <si>
    <t>contributo ammesso</t>
  </si>
  <si>
    <t>FA 2a</t>
  </si>
  <si>
    <t>FA 4.a</t>
  </si>
  <si>
    <t>PARTNER</t>
  </si>
  <si>
    <t>totale contributo ammesso progetto (*)</t>
  </si>
  <si>
    <t>TOTALE sportelli informativi</t>
  </si>
  <si>
    <t>SPESA RICHIESTA sportelli</t>
  </si>
  <si>
    <t xml:space="preserve">TOTALE CONTRIBUTO  RICHIESTO sportelli </t>
  </si>
  <si>
    <t>TOTALE SPESA AMMESSA sportelli  (*)</t>
  </si>
  <si>
    <t>TOTALE CONTRIBUTO AMMESSO sportelli (*)</t>
  </si>
  <si>
    <t>tabella n. 1.a: sportelli informativi - riepilogo finanziario per categorie di costo e focus area</t>
  </si>
  <si>
    <t>tabella n. 2.a: sportelli informativi- riepilogo complessivo della spesa e del contributo per Focus area (richiesto e ammesso)</t>
  </si>
  <si>
    <t>TOTALE  Prestatore / Partner</t>
  </si>
  <si>
    <t>totale spesa richiesta</t>
  </si>
  <si>
    <t>totale contributo ammesso</t>
  </si>
  <si>
    <t>suddivisione spese</t>
  </si>
  <si>
    <t>totale contributo richiesto</t>
  </si>
  <si>
    <t>tabella n. 1.g: raffronto tra preventivi di spesa</t>
  </si>
  <si>
    <t>Preventivo prescelto</t>
  </si>
  <si>
    <t>1° Preventivo di confronto</t>
  </si>
  <si>
    <t>3° Preventivo di confronto</t>
  </si>
  <si>
    <t>totale contributo ammesso Prestatore / Partner (*)</t>
  </si>
  <si>
    <t>tabella n. 3.a: sportelli informativi- dettaglio di spesa per categorie di costo</t>
  </si>
  <si>
    <t xml:space="preserve">tabella n. 2.f: riepilogo totale del progetto informativo </t>
  </si>
  <si>
    <t>tabella n. 1.f: riepilogo finanziario del progetto informativo distinto per tipologia di azioni informative e focus area</t>
  </si>
  <si>
    <t>tabella n. 1.e: riepilogo finanziario del Prestatore / Partner distinto per tipologia di azioni informative e focus area</t>
  </si>
  <si>
    <t>tabella n. 2.e: riepilogo finanziario complessivo per Prestatore / Partner</t>
  </si>
  <si>
    <t>totale spesa ammessa (*)</t>
  </si>
  <si>
    <t>totale contributo ammessa (*)</t>
  </si>
  <si>
    <t>TOTALE (incluso costi indiretti)</t>
  </si>
  <si>
    <t xml:space="preserve">digitare i valori nei campi bianchi, nei campi colorati/scuri sono presenti formule che permettono di effettuare automaticamente i calcoli  </t>
  </si>
  <si>
    <t>costi indiretti</t>
  </si>
  <si>
    <t>sportello 6</t>
  </si>
  <si>
    <t>sportello 7</t>
  </si>
  <si>
    <t>sportello 8</t>
  </si>
  <si>
    <t>sportello 9</t>
  </si>
  <si>
    <t>sportello 10</t>
  </si>
  <si>
    <t>sportello 11</t>
  </si>
  <si>
    <t>sportello 12</t>
  </si>
  <si>
    <t>Programma di Sviluppo Rurale 2014 - 2020 - LIGURIA</t>
  </si>
  <si>
    <t>in qualità di (contrassegnare con X):</t>
  </si>
  <si>
    <t>titolo progetto</t>
  </si>
  <si>
    <t>gli importi richiesti a contributo devono essere al netto dell’IVA oppure IVA inclusa in base all’indicazione prescelta</t>
  </si>
  <si>
    <t>SCHEDA FINANZIARIA PREVENTIVA</t>
  </si>
  <si>
    <t>acronimo progetto</t>
  </si>
  <si>
    <t>acronimo  progetto</t>
  </si>
  <si>
    <t xml:space="preserve">Prestatore di servizi </t>
  </si>
  <si>
    <t>settore</t>
  </si>
  <si>
    <t>agricolo</t>
  </si>
  <si>
    <t>forestale</t>
  </si>
  <si>
    <t>altri settori</t>
  </si>
  <si>
    <t>indicare l'azione prevista e collegarla alla relativa Focus area</t>
  </si>
  <si>
    <t>altri settori limitati  PMI</t>
  </si>
  <si>
    <t>tabella n. 3.e: riepilogo finanziario  per Prestatore / Partner per SETTORE</t>
  </si>
  <si>
    <t>TOTALE SPESA RICHIESTA sportelli informativi</t>
  </si>
  <si>
    <t>TOTALE CONTRIBUTO RICHIESTO sportelli informativi</t>
  </si>
  <si>
    <t>totale</t>
  </si>
  <si>
    <t>TOTALE prodotti informativi</t>
  </si>
  <si>
    <t>TOTALE  prodotti</t>
  </si>
  <si>
    <t>SPESA RICHIESTA prodotti</t>
  </si>
  <si>
    <t xml:space="preserve">TOTALE CONTRIBUTO  RICHIESTO prodotti </t>
  </si>
  <si>
    <t>TOTALE SPESA AMMESSA prodotti  (*)</t>
  </si>
  <si>
    <t>TOTALE CONTRIBUTO AMMESSO prodotti (*)</t>
  </si>
  <si>
    <t>TOTALE SPESA RICHIESTA prodotti informativi</t>
  </si>
  <si>
    <t>TOTALE CONTRIBUTO RICHIESTO prodotti informativi</t>
  </si>
  <si>
    <t>prodotto 1</t>
  </si>
  <si>
    <t>prodotto 2</t>
  </si>
  <si>
    <t>prodotto 3</t>
  </si>
  <si>
    <t>prodotto 4</t>
  </si>
  <si>
    <t>prodotto 5</t>
  </si>
  <si>
    <t>prodotto 6</t>
  </si>
  <si>
    <t>prodotto 7</t>
  </si>
  <si>
    <t>prodotto 8</t>
  </si>
  <si>
    <t>prodotto 9</t>
  </si>
  <si>
    <t>prodotto 10</t>
  </si>
  <si>
    <t>prodotto 11</t>
  </si>
  <si>
    <t>prodotto 12</t>
  </si>
  <si>
    <t>tabella n. 3.f: riepilogo finanziario  per Prestatore / Partner per SETTORE</t>
  </si>
  <si>
    <t>FA 3.b</t>
  </si>
  <si>
    <t>FA 5.c</t>
  </si>
  <si>
    <t>FA 5.e</t>
  </si>
  <si>
    <t>da indicare la percentuale di contributo prevista</t>
  </si>
  <si>
    <t>non cancellare</t>
  </si>
  <si>
    <t>colonna tabella 1.a</t>
  </si>
  <si>
    <t>B</t>
  </si>
  <si>
    <t>C</t>
  </si>
  <si>
    <t>D</t>
  </si>
  <si>
    <t>E</t>
  </si>
  <si>
    <t>F</t>
  </si>
  <si>
    <t>G</t>
  </si>
  <si>
    <t>H</t>
  </si>
  <si>
    <t>I</t>
  </si>
  <si>
    <t>L</t>
  </si>
  <si>
    <t>M</t>
  </si>
  <si>
    <t>J</t>
  </si>
  <si>
    <t>K</t>
  </si>
  <si>
    <t>TABELLA A)</t>
  </si>
  <si>
    <t>TOTALE COSTI DIRETTI</t>
  </si>
  <si>
    <t>A CURA DELLA REGIONE</t>
  </si>
  <si>
    <t>TOTALE  sportelli</t>
  </si>
  <si>
    <t>tabella n. 4.a: sportelli informativi- dettaglio di spesa per tipologia di aiuti</t>
  </si>
  <si>
    <t>F4.0</t>
  </si>
  <si>
    <t>FA5.c</t>
  </si>
  <si>
    <t>F45.e</t>
  </si>
  <si>
    <t>1a. personale tecnico  staff Prestatore (*)</t>
  </si>
  <si>
    <t>da non cancellare</t>
  </si>
  <si>
    <t>TOTALE Spese trasversali</t>
  </si>
  <si>
    <t>(****) massimo 15 % del  "totale costi diretti per personale"</t>
  </si>
  <si>
    <t>FA 5e</t>
  </si>
  <si>
    <t>TOTALE PRODOTTI</t>
  </si>
  <si>
    <t>SPESA RICHIESTA spese trasv.</t>
  </si>
  <si>
    <t>TOTALE CONTRIBUTO RICHIESTO spese trasv.</t>
  </si>
  <si>
    <t>TOTALE SPESA AMMESSA spese trasv. (*)</t>
  </si>
  <si>
    <t>TOTALE CONTRIBUTO  AMMESSO spese trasv. (*)</t>
  </si>
  <si>
    <t>TOTALE  costi diretti</t>
  </si>
  <si>
    <t>altri soggetti</t>
  </si>
  <si>
    <t>F5.e</t>
  </si>
  <si>
    <t xml:space="preserve"> tabella n. 2: spese trasversali - previsione di spesa per categorie di costo</t>
  </si>
  <si>
    <t>TOTALE incontri informativi</t>
  </si>
  <si>
    <t>TOTALE  incontri</t>
  </si>
  <si>
    <t>SPESA RICHIESTA incontri</t>
  </si>
  <si>
    <t xml:space="preserve">TOTALE CONTRIBUTO  RICHIESTO incontri </t>
  </si>
  <si>
    <t>TOTALE SPESA AMMESSA incontri  (*)</t>
  </si>
  <si>
    <t>TOTALE CONTRIBUTO AMMESSO incontri (*)</t>
  </si>
  <si>
    <t>TOTALE SPESA RICHIESTA incontri informativi</t>
  </si>
  <si>
    <t>TOTALE CONTRIBUTO RICHIESTO incontri informativi</t>
  </si>
  <si>
    <t>incontro 1</t>
  </si>
  <si>
    <t>incontro 2</t>
  </si>
  <si>
    <t>incontro 3</t>
  </si>
  <si>
    <t>incontro 4</t>
  </si>
  <si>
    <t>incontro 5</t>
  </si>
  <si>
    <t>incontro 6</t>
  </si>
  <si>
    <t>incontro 7</t>
  </si>
  <si>
    <t>incontro 8</t>
  </si>
  <si>
    <t>incontro 9</t>
  </si>
  <si>
    <t>incontro 10</t>
  </si>
  <si>
    <t>incontro 11</t>
  </si>
  <si>
    <t>incontro 12</t>
  </si>
  <si>
    <t>indicare l'azione prevista e collegarla alla relativa FA (automaticamente si aggiorano i campi delle righe 5 e 6)</t>
  </si>
  <si>
    <t>totale spesa ammessa</t>
  </si>
  <si>
    <t>Confagricoltura Liguria</t>
  </si>
  <si>
    <r>
      <t>M01.02 "</t>
    </r>
    <r>
      <rPr>
        <b/>
        <i/>
        <sz val="14"/>
        <color theme="1"/>
        <rFont val="Calibri"/>
        <family val="2"/>
        <scheme val="minor"/>
      </rPr>
      <t>Sostegno ad attività informative e azioni di informazione</t>
    </r>
    <r>
      <rPr>
        <b/>
        <sz val="14"/>
        <color theme="1"/>
        <rFont val="Calibri"/>
        <family val="2"/>
        <scheme val="minor"/>
      </rPr>
      <t>"</t>
    </r>
  </si>
  <si>
    <r>
      <t>-</t>
    </r>
    <r>
      <rPr>
        <sz val="7"/>
        <color theme="1"/>
        <rFont val="Calibri"/>
        <family val="2"/>
        <scheme val="minor"/>
      </rPr>
      <t xml:space="preserve">     </t>
    </r>
    <r>
      <rPr>
        <sz val="12"/>
        <color theme="1"/>
        <rFont val="Calibri"/>
        <family val="2"/>
        <scheme val="minor"/>
      </rPr>
      <t>beneficiario di progetto individuale</t>
    </r>
  </si>
  <si>
    <r>
      <t>-</t>
    </r>
    <r>
      <rPr>
        <sz val="7"/>
        <color theme="1"/>
        <rFont val="Calibri"/>
        <family val="2"/>
        <scheme val="minor"/>
      </rPr>
      <t xml:space="preserve">     </t>
    </r>
    <r>
      <rPr>
        <sz val="12"/>
        <color theme="1"/>
        <rFont val="Calibri"/>
        <family val="2"/>
        <scheme val="minor"/>
      </rPr>
      <t>capofila di progetto collettivo</t>
    </r>
  </si>
  <si>
    <r>
      <t>-</t>
    </r>
    <r>
      <rPr>
        <sz val="7"/>
        <color theme="1"/>
        <rFont val="Calibri"/>
        <family val="2"/>
        <scheme val="minor"/>
      </rPr>
      <t xml:space="preserve">     </t>
    </r>
    <r>
      <rPr>
        <sz val="12"/>
        <color theme="1"/>
        <rFont val="Calibri"/>
        <family val="2"/>
        <scheme val="minor"/>
      </rPr>
      <t>partner di progetto collettivo</t>
    </r>
  </si>
  <si>
    <r>
      <t>NOTA BENE</t>
    </r>
    <r>
      <rPr>
        <sz val="11"/>
        <color theme="1"/>
        <rFont val="Calibri"/>
        <family val="2"/>
        <scheme val="minor"/>
      </rPr>
      <t xml:space="preserve">: </t>
    </r>
  </si>
  <si>
    <r>
      <rPr>
        <b/>
        <sz val="9"/>
        <color theme="1"/>
        <rFont val="Calibri"/>
        <family val="2"/>
        <scheme val="minor"/>
      </rPr>
      <t xml:space="preserve">(*) </t>
    </r>
    <r>
      <rPr>
        <sz val="9"/>
        <color theme="1"/>
        <rFont val="Calibri"/>
        <family val="2"/>
        <scheme val="minor"/>
      </rPr>
      <t>vedi scheda tecnica sezione IV  - voci 1.1 + 1.2 + 1.3</t>
    </r>
  </si>
  <si>
    <r>
      <rPr>
        <b/>
        <sz val="8"/>
        <color theme="1"/>
        <rFont val="Calibri"/>
        <family val="2"/>
        <scheme val="minor"/>
      </rPr>
      <t>(**)</t>
    </r>
    <r>
      <rPr>
        <sz val="8"/>
        <color theme="1"/>
        <rFont val="Calibri"/>
        <family val="2"/>
        <scheme val="minor"/>
      </rPr>
      <t xml:space="preserve"> vedi scheda tecnica sezione IV - voce 2.1</t>
    </r>
  </si>
  <si>
    <r>
      <rPr>
        <b/>
        <sz val="8"/>
        <color theme="1"/>
        <rFont val="Calibri"/>
        <family val="2"/>
        <scheme val="minor"/>
      </rPr>
      <t>(***)</t>
    </r>
    <r>
      <rPr>
        <sz val="8"/>
        <color theme="1"/>
        <rFont val="Calibri"/>
        <family val="2"/>
        <scheme val="minor"/>
      </rPr>
      <t xml:space="preserve"> sono incluse anche le spese per prestazioni tecnico scientifiche rese da soggetti diversi dalle persone fisiche indicate nella scheda tecnica sezione IV, voce 2.2</t>
    </r>
  </si>
  <si>
    <r>
      <rPr>
        <b/>
        <sz val="9"/>
        <color theme="1"/>
        <rFont val="Calibri"/>
        <family val="2"/>
        <scheme val="minor"/>
      </rPr>
      <t>(****)</t>
    </r>
    <r>
      <rPr>
        <sz val="9"/>
        <color theme="1"/>
        <rFont val="Calibri"/>
        <family val="2"/>
        <scheme val="minor"/>
      </rPr>
      <t xml:space="preserve"> massimo 15 % del  "totale costi diretti per personale"</t>
    </r>
  </si>
  <si>
    <r>
      <t xml:space="preserve">1.a  personale tecnico  staff  Prestatore  (include i </t>
    </r>
    <r>
      <rPr>
        <b/>
        <u/>
        <sz val="9"/>
        <color theme="0"/>
        <rFont val="Calibri"/>
        <family val="2"/>
        <scheme val="minor"/>
      </rPr>
      <t>tecnici dichiarati nello staff del Prestatore</t>
    </r>
    <r>
      <rPr>
        <b/>
        <sz val="9"/>
        <color theme="0"/>
        <rFont val="Calibri"/>
        <family val="2"/>
        <scheme val="minor"/>
      </rPr>
      <t xml:space="preserve"> ai sensi della DGR n. 721/2016: personale dipendente del Prestatore, collaborazioni esterne per prestazioni tecnico-scientifiche, rese da persone fisiche oppure da personale dipendente di soggetti terzi diversi dalle persone fisiche  (*)</t>
    </r>
  </si>
  <si>
    <r>
      <t xml:space="preserve">1a.  personale tecnico  staff  Prestatore  (include i </t>
    </r>
    <r>
      <rPr>
        <b/>
        <u/>
        <sz val="9"/>
        <color theme="0"/>
        <rFont val="Calibri"/>
        <family val="2"/>
        <scheme val="minor"/>
      </rPr>
      <t>tecnici dichiarati nello staff del Prestatore</t>
    </r>
    <r>
      <rPr>
        <b/>
        <sz val="9"/>
        <color theme="0"/>
        <rFont val="Calibri"/>
        <family val="2"/>
        <scheme val="minor"/>
      </rPr>
      <t xml:space="preserve"> ai sensi della DGR n. 721/2016: personale dipendente del Prestatore, collaborazioni esterne per prestazioni tecnico-scientifiche, rese da persone fisiche oppure da personale dipendente di soggetti terzi diversi dalle persone fisiche  (*)</t>
    </r>
  </si>
  <si>
    <r>
      <rPr>
        <b/>
        <sz val="8"/>
        <color theme="1"/>
        <rFont val="Calibri"/>
        <family val="2"/>
        <scheme val="minor"/>
      </rPr>
      <t>(**)</t>
    </r>
    <r>
      <rPr>
        <sz val="8"/>
        <color theme="1"/>
        <rFont val="Calibri"/>
        <family val="2"/>
        <scheme val="minor"/>
      </rPr>
      <t xml:space="preserve"> vedi scheda tecnica sezione IV - voce 2</t>
    </r>
  </si>
  <si>
    <r>
      <rPr>
        <b/>
        <sz val="8"/>
        <color theme="1"/>
        <rFont val="Calibri"/>
        <family val="2"/>
        <scheme val="minor"/>
      </rPr>
      <t>(***)</t>
    </r>
    <r>
      <rPr>
        <sz val="8"/>
        <color theme="1"/>
        <rFont val="Calibri"/>
        <family val="2"/>
        <scheme val="minor"/>
      </rPr>
      <t xml:space="preserve"> sono incluse anche le spese per prestazioni tecnico scientifiche rese da soggetti diversi dalle persone fisiche indicate nella scheda tecnica sezione IV, voce 3</t>
    </r>
  </si>
  <si>
    <r>
      <t xml:space="preserve"> </t>
    </r>
    <r>
      <rPr>
        <b/>
        <sz val="10"/>
        <color rgb="FF000000"/>
        <rFont val="Calibri"/>
        <family val="2"/>
        <scheme val="minor"/>
      </rPr>
      <t>totale spesa ammessa Prestatore / Partner (*)</t>
    </r>
  </si>
  <si>
    <r>
      <t xml:space="preserve"> </t>
    </r>
    <r>
      <rPr>
        <b/>
        <sz val="10"/>
        <color rgb="FF000000"/>
        <rFont val="Calibri"/>
        <family val="2"/>
        <scheme val="minor"/>
      </rPr>
      <t>totale spesa ammessa progetto (*)</t>
    </r>
  </si>
  <si>
    <t>Riferimento giustificativo</t>
  </si>
  <si>
    <t>Estremi di pagamento</t>
  </si>
  <si>
    <t>intestatario</t>
  </si>
  <si>
    <t>cuaa</t>
  </si>
  <si>
    <t>numero</t>
  </si>
  <si>
    <t>data</t>
  </si>
  <si>
    <t xml:space="preserve">data </t>
  </si>
  <si>
    <t>modalità</t>
  </si>
  <si>
    <t>tabella n. 2.e: riepilogo finanziario complessivo domanda S.A.L. per Prestatore / Partner per tipologia di azione</t>
  </si>
  <si>
    <t>tabella n. 1.e: riepilogo finanziario domanda di S.A.L. del Prestatore / Partner distinto per tipologia di azioni informative e focus area</t>
  </si>
  <si>
    <t>NOTA BENE: il modello è da compilare esclusivamente per domanda di Stato avanzamento lavori (S.A.L.)</t>
  </si>
  <si>
    <t>NOTA BENE: il modello è da compilare esclusivamente per domanda di SALDO</t>
  </si>
  <si>
    <t>tabella n. 2.e: riepilogo finanziario complessivo domanda SALDO per Prestatore / Partner per tipologia di azione</t>
  </si>
  <si>
    <t>tabella n. 1.e: riepilogo finanziario domanda di SALDO del Prestatore / Partner distinto per tipologia di azioni informative e focus area</t>
  </si>
  <si>
    <t>contributo totale richiesto</t>
  </si>
  <si>
    <t>SPESA richiesta SALDO</t>
  </si>
  <si>
    <t>CONTRIBUTO richiesto SALDO</t>
  </si>
  <si>
    <t>SPESA ammessa SALDO (*)</t>
  </si>
  <si>
    <t>CONTRIBUTO TOTALE autorizzato a PREVENTIVO</t>
  </si>
  <si>
    <t>CONTRIBUTO ammesso da liquidare a SALDO (*)</t>
  </si>
  <si>
    <t>TOTALE CONTRIBUTO PROGETTO S.A.L. + SALDO (*)</t>
  </si>
  <si>
    <t>autorizzato S.A.L.</t>
  </si>
  <si>
    <t>richiesto SALDO</t>
  </si>
  <si>
    <t>CONTRIBUTO X FOCUS AREA (S.A.L. + SALDO)</t>
  </si>
  <si>
    <t>totale ammesso a consuntivo (*)</t>
  </si>
  <si>
    <t>totale ammesso a preventivo</t>
  </si>
  <si>
    <t>CONTRIBUTO TOTALE PROGETTO COLLETTIVO (S.A.L. + SALDO)</t>
  </si>
  <si>
    <t>spesa richiesta a SALDO</t>
  </si>
  <si>
    <t>contributo richiesto SALDO</t>
  </si>
  <si>
    <t>CONTRIBUTO AMMESSO A S.A.L.</t>
  </si>
  <si>
    <t>TOTALE  X FOCUS AREA - DOMANDA S.A.L.</t>
  </si>
  <si>
    <t>spesa ammessa (*</t>
  </si>
  <si>
    <t>contributo ammesso (*)</t>
  </si>
  <si>
    <t>spesa richiesta S.A.L.</t>
  </si>
  <si>
    <t>spesa totale richiesta S.A.L.</t>
  </si>
  <si>
    <t>totale contributo richiesto S.A.L.</t>
  </si>
  <si>
    <t>totale contributo ammesso (*)</t>
  </si>
  <si>
    <t xml:space="preserve"> imponibile</t>
  </si>
  <si>
    <t xml:space="preserve"> IVA</t>
  </si>
  <si>
    <t>spesa ammessa (*)</t>
  </si>
  <si>
    <t>NOTA BENE: il modello è da compilare esclusivamente per domanda di SALDO FINALE, se preceduto da una domanda di Stato avanzamento lavori (S.A.L.)</t>
  </si>
  <si>
    <t>(*) a cura di Regione</t>
  </si>
  <si>
    <t>nel campo "totale consuntivo" dvono essere sommati gli importi "autorizzati a S.A.L" (se previsto) e "richiesto a saldo" per tutte le Focus area</t>
  </si>
  <si>
    <t>(attuazione DGR n. 354/2020)</t>
  </si>
  <si>
    <r>
      <t xml:space="preserve">NOTA BENE </t>
    </r>
    <r>
      <rPr>
        <sz val="11"/>
        <color rgb="FF000000"/>
        <rFont val="Times New Roman"/>
        <family val="1"/>
      </rPr>
      <t xml:space="preserve"> </t>
    </r>
    <r>
      <rPr>
        <b/>
        <sz val="11"/>
        <color rgb="FF000000"/>
        <rFont val="Times New Roman"/>
        <family val="1"/>
      </rPr>
      <t>indicare le voci di spesa per le quali i preventivi, ai sensi della DGR n. 1115/2016, sono stati presentati con la domanda di pagamento</t>
    </r>
    <r>
      <rPr>
        <sz val="11"/>
        <color rgb="FF000000"/>
        <rFont val="Times New Roman"/>
        <family val="1"/>
      </rPr>
      <t>;</t>
    </r>
  </si>
  <si>
    <t>mod. 8.a)</t>
  </si>
  <si>
    <t>tabella n. 1.b: incontri informativi - riepilogo finanziario per categorie di costo e focus area</t>
  </si>
  <si>
    <t>tabella n. 2.b: incontri informativi- riepilogo complessivo della spesa e del contributo per Focus area (richiesto e ammesso)</t>
  </si>
  <si>
    <t>tabella n. 3.b: incontri informativi- dettaglio di spesa per categorie di costo</t>
  </si>
  <si>
    <t>tabella n. 4.b: incontri informativi- dettaglio di spesa per tipologia di aiuti</t>
  </si>
  <si>
    <t>tabella n. 1.c: prodotti informativi - riepilogo finanziario per categorie di costo e focus area</t>
  </si>
  <si>
    <t>tabella n. 2.c: prodotti informativi- riepilogo complessivo della spesa e del contributo per Focus area (richiesto e ammesso)</t>
  </si>
  <si>
    <t>tabella n. 3.c: prodotti informativi- dettaglio di spesa per categorie di costo</t>
  </si>
  <si>
    <t>tabella n. 4.c: prodotti informativi- dettaglio di spesa per tipologia di aiuti</t>
  </si>
  <si>
    <t xml:space="preserve"> tabella n. 1.d: spese trasversali - riepilogo finanziario per categorie di costo e focus area</t>
  </si>
  <si>
    <t xml:space="preserve"> tabella n. 2.d: spese trasversali - riepilogo complessivo della spesa e del contributo per Focus area (richiesto e ammesso)</t>
  </si>
  <si>
    <t>tabella n. 3.d: spese trasversali - dettaglio di spesa per categorie di costo</t>
  </si>
  <si>
    <t>tabella n. 4.d: spese trasversali- dettaglio di spesa per tipologia di aiuti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</si>
</sst>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\ * #,##0.00_-;\-&quot;€&quot;\ * #,##0.00_-;_-&quot;€&quot;\ * &quot;-&quot;??_-;_-@_-"/>
    <numFmt numFmtId="165" formatCode="_-&quot;€ &quot;* #,##0.00_-;&quot;-€ &quot;* #,##0.00_-;_-&quot;€ &quot;* \-??_-;_-@_-"/>
    <numFmt numFmtId="166" formatCode="#,##0.00_ ;\-#,##0.00\ "/>
  </numFmts>
  <fonts count="4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b/>
      <sz val="10.5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C000"/>
        <bgColor indexed="26"/>
      </patternFill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26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0" fontId="4" fillId="0" borderId="0"/>
    <xf numFmtId="165" fontId="4" fillId="0" borderId="0" applyFill="0" applyBorder="0" applyAlignment="0" applyProtection="0"/>
    <xf numFmtId="9" fontId="4" fillId="0" borderId="0" applyFill="0" applyBorder="0" applyAlignment="0" applyProtection="0"/>
    <xf numFmtId="0" fontId="4" fillId="0" borderId="0"/>
  </cellStyleXfs>
  <cellXfs count="643">
    <xf numFmtId="0" fontId="0" fillId="0" borderId="0" xfId="0"/>
    <xf numFmtId="0" fontId="5" fillId="0" borderId="0" xfId="0" applyFont="1" applyFill="1" applyBorder="1" applyAlignment="1">
      <alignment vertical="center" wrapText="1"/>
    </xf>
    <xf numFmtId="4" fontId="5" fillId="0" borderId="0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4" fontId="9" fillId="0" borderId="0" xfId="0" applyNumberFormat="1" applyFont="1" applyAlignment="1">
      <alignment vertical="center" wrapText="1"/>
    </xf>
    <xf numFmtId="4" fontId="5" fillId="3" borderId="0" xfId="0" applyNumberFormat="1" applyFont="1" applyFill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4" fontId="9" fillId="0" borderId="0" xfId="0" applyNumberFormat="1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4" fontId="7" fillId="0" borderId="0" xfId="3" applyNumberFormat="1" applyFont="1" applyFill="1" applyBorder="1" applyAlignment="1">
      <alignment vertical="center" wrapText="1"/>
    </xf>
    <xf numFmtId="4" fontId="5" fillId="3" borderId="0" xfId="0" applyNumberFormat="1" applyFont="1" applyFill="1" applyBorder="1" applyAlignment="1">
      <alignment horizontal="center" vertical="center" wrapText="1"/>
    </xf>
    <xf numFmtId="9" fontId="5" fillId="0" borderId="0" xfId="1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5" fillId="0" borderId="0" xfId="0" applyFont="1"/>
    <xf numFmtId="0" fontId="9" fillId="0" borderId="0" xfId="0" applyFont="1" applyBorder="1" applyAlignment="1">
      <alignment wrapText="1"/>
    </xf>
    <xf numFmtId="164" fontId="9" fillId="0" borderId="0" xfId="0" applyNumberFormat="1" applyFont="1" applyBorder="1" applyAlignment="1">
      <alignment wrapText="1"/>
    </xf>
    <xf numFmtId="164" fontId="5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9" fillId="0" borderId="0" xfId="0" applyFont="1" applyBorder="1" applyAlignment="1">
      <alignment horizontal="center" vertical="center" wrapText="1"/>
    </xf>
    <xf numFmtId="4" fontId="7" fillId="7" borderId="5" xfId="3" applyNumberFormat="1" applyFont="1" applyFill="1" applyBorder="1" applyAlignment="1" applyProtection="1">
      <alignment horizontal="center" vertical="center" wrapText="1"/>
    </xf>
    <xf numFmtId="0" fontId="8" fillId="0" borderId="0" xfId="0" applyFont="1"/>
    <xf numFmtId="164" fontId="8" fillId="0" borderId="0" xfId="0" applyNumberFormat="1" applyFont="1"/>
    <xf numFmtId="0" fontId="9" fillId="0" borderId="0" xfId="0" applyFont="1" applyAlignment="1">
      <alignment horizontal="justify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/>
    <xf numFmtId="4" fontId="9" fillId="0" borderId="5" xfId="0" applyNumberFormat="1" applyFont="1" applyBorder="1" applyAlignment="1">
      <alignment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" fontId="8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0" fillId="0" borderId="0" xfId="0" applyFont="1"/>
    <xf numFmtId="0" fontId="14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6" fillId="0" borderId="5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center"/>
    </xf>
    <xf numFmtId="0" fontId="20" fillId="0" borderId="0" xfId="0" applyFont="1" applyAlignment="1"/>
    <xf numFmtId="4" fontId="22" fillId="2" borderId="4" xfId="2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23" fillId="3" borderId="0" xfId="2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4" fontId="25" fillId="6" borderId="5" xfId="2" applyNumberFormat="1" applyFont="1" applyFill="1" applyBorder="1" applyAlignment="1">
      <alignment horizontal="center" vertical="center" wrapText="1"/>
    </xf>
    <xf numFmtId="0" fontId="25" fillId="6" borderId="5" xfId="2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1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27" fillId="7" borderId="5" xfId="2" applyNumberFormat="1" applyFont="1" applyFill="1" applyBorder="1" applyAlignment="1">
      <alignment vertical="center" wrapText="1"/>
    </xf>
    <xf numFmtId="4" fontId="27" fillId="7" borderId="5" xfId="3" applyNumberFormat="1" applyFont="1" applyFill="1" applyBorder="1" applyAlignment="1" applyProtection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4" fontId="21" fillId="14" borderId="5" xfId="0" applyNumberFormat="1" applyFont="1" applyFill="1" applyBorder="1" applyAlignment="1" applyProtection="1">
      <alignment horizontal="center" vertical="center"/>
      <protection locked="0"/>
    </xf>
    <xf numFmtId="0" fontId="11" fillId="14" borderId="5" xfId="0" applyFont="1" applyFill="1" applyBorder="1" applyAlignment="1" applyProtection="1">
      <alignment horizontal="center" vertical="center" wrapText="1"/>
      <protection locked="0"/>
    </xf>
    <xf numFmtId="0" fontId="21" fillId="2" borderId="24" xfId="0" applyFont="1" applyFill="1" applyBorder="1" applyAlignment="1">
      <alignment vertical="center" wrapText="1"/>
    </xf>
    <xf numFmtId="0" fontId="3" fillId="2" borderId="23" xfId="0" applyFont="1" applyFill="1" applyBorder="1" applyAlignment="1">
      <alignment horizontal="center" vertical="center" wrapText="1"/>
    </xf>
    <xf numFmtId="4" fontId="24" fillId="8" borderId="5" xfId="2" applyNumberFormat="1" applyFont="1" applyFill="1" applyBorder="1" applyAlignment="1">
      <alignment horizontal="right" vertical="center" wrapText="1"/>
    </xf>
    <xf numFmtId="4" fontId="25" fillId="8" borderId="5" xfId="2" applyNumberFormat="1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vertical="center" wrapText="1"/>
    </xf>
    <xf numFmtId="4" fontId="25" fillId="2" borderId="5" xfId="2" applyNumberFormat="1" applyFont="1" applyFill="1" applyBorder="1" applyAlignment="1">
      <alignment horizontal="left" vertical="center" wrapText="1"/>
    </xf>
    <xf numFmtId="4" fontId="25" fillId="2" borderId="5" xfId="3" applyNumberFormat="1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0" fontId="26" fillId="2" borderId="23" xfId="0" applyFont="1" applyFill="1" applyBorder="1" applyAlignment="1">
      <alignment vertical="center" wrapText="1"/>
    </xf>
    <xf numFmtId="4" fontId="25" fillId="6" borderId="5" xfId="2" applyNumberFormat="1" applyFont="1" applyFill="1" applyBorder="1" applyAlignment="1">
      <alignment horizontal="left" vertical="center" wrapText="1"/>
    </xf>
    <xf numFmtId="4" fontId="27" fillId="6" borderId="5" xfId="2" applyNumberFormat="1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vertical="center" wrapText="1"/>
    </xf>
    <xf numFmtId="0" fontId="21" fillId="2" borderId="26" xfId="0" applyFont="1" applyFill="1" applyBorder="1" applyAlignment="1">
      <alignment vertical="center" wrapText="1"/>
    </xf>
    <xf numFmtId="4" fontId="25" fillId="2" borderId="5" xfId="2" applyNumberFormat="1" applyFont="1" applyFill="1" applyBorder="1" applyAlignment="1">
      <alignment horizontal="right" vertical="center" wrapText="1"/>
    </xf>
    <xf numFmtId="4" fontId="25" fillId="2" borderId="5" xfId="2" applyNumberFormat="1" applyFont="1" applyFill="1" applyBorder="1" applyAlignment="1">
      <alignment horizontal="center" vertical="center" wrapText="1"/>
    </xf>
    <xf numFmtId="4" fontId="28" fillId="0" borderId="18" xfId="0" applyNumberFormat="1" applyFont="1" applyBorder="1" applyAlignment="1">
      <alignment vertical="center" wrapText="1"/>
    </xf>
    <xf numFmtId="4" fontId="28" fillId="0" borderId="0" xfId="0" applyNumberFormat="1" applyFont="1" applyBorder="1" applyAlignment="1">
      <alignment vertical="center" wrapText="1"/>
    </xf>
    <xf numFmtId="4" fontId="28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4" fontId="21" fillId="0" borderId="0" xfId="0" applyNumberFormat="1" applyFont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4" fontId="21" fillId="0" borderId="0" xfId="0" applyNumberFormat="1" applyFont="1" applyBorder="1" applyAlignment="1">
      <alignment horizontal="left" vertical="center" wrapText="1"/>
    </xf>
    <xf numFmtId="4" fontId="20" fillId="0" borderId="0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0" fontId="25" fillId="3" borderId="0" xfId="2" applyFont="1" applyFill="1" applyBorder="1" applyAlignment="1">
      <alignment vertical="center" wrapText="1"/>
    </xf>
    <xf numFmtId="0" fontId="26" fillId="2" borderId="5" xfId="0" applyFont="1" applyFill="1" applyBorder="1" applyAlignment="1">
      <alignment horizontal="center" vertical="center" wrapText="1"/>
    </xf>
    <xf numFmtId="4" fontId="21" fillId="2" borderId="5" xfId="0" applyNumberFormat="1" applyFont="1" applyFill="1" applyBorder="1" applyAlignment="1">
      <alignment horizontal="center" vertical="center"/>
    </xf>
    <xf numFmtId="4" fontId="26" fillId="2" borderId="5" xfId="0" applyNumberFormat="1" applyFont="1" applyFill="1" applyBorder="1" applyAlignment="1">
      <alignment horizontal="center" vertical="center"/>
    </xf>
    <xf numFmtId="4" fontId="26" fillId="3" borderId="0" xfId="0" applyNumberFormat="1" applyFont="1" applyFill="1" applyBorder="1" applyAlignment="1">
      <alignment vertical="center"/>
    </xf>
    <xf numFmtId="0" fontId="26" fillId="4" borderId="5" xfId="0" applyFont="1" applyFill="1" applyBorder="1" applyAlignment="1" applyProtection="1">
      <alignment horizontal="center" vertical="center" wrapText="1"/>
      <protection locked="0"/>
    </xf>
    <xf numFmtId="9" fontId="21" fillId="4" borderId="5" xfId="1" applyFont="1" applyFill="1" applyBorder="1" applyAlignment="1" applyProtection="1">
      <alignment horizontal="center" vertical="center"/>
      <protection locked="0"/>
    </xf>
    <xf numFmtId="4" fontId="26" fillId="4" borderId="5" xfId="0" applyNumberFormat="1" applyFont="1" applyFill="1" applyBorder="1" applyAlignment="1" applyProtection="1">
      <alignment horizontal="center" vertical="center"/>
      <protection locked="0"/>
    </xf>
    <xf numFmtId="0" fontId="26" fillId="19" borderId="5" xfId="0" applyFont="1" applyFill="1" applyBorder="1" applyAlignment="1">
      <alignment horizontal="center" vertical="center" wrapText="1"/>
    </xf>
    <xf numFmtId="4" fontId="21" fillId="19" borderId="5" xfId="0" applyNumberFormat="1" applyFont="1" applyFill="1" applyBorder="1" applyAlignment="1">
      <alignment horizontal="center" vertical="center"/>
    </xf>
    <xf numFmtId="4" fontId="26" fillId="19" borderId="5" xfId="0" applyNumberFormat="1" applyFont="1" applyFill="1" applyBorder="1" applyAlignment="1">
      <alignment horizontal="center" vertical="center"/>
    </xf>
    <xf numFmtId="164" fontId="26" fillId="3" borderId="0" xfId="0" applyNumberFormat="1" applyFont="1" applyFill="1" applyBorder="1" applyAlignment="1">
      <alignment horizontal="justify" vertical="center" wrapText="1"/>
    </xf>
    <xf numFmtId="4" fontId="26" fillId="0" borderId="0" xfId="0" applyNumberFormat="1" applyFont="1" applyBorder="1" applyAlignment="1">
      <alignment horizontal="center"/>
    </xf>
    <xf numFmtId="4" fontId="26" fillId="3" borderId="0" xfId="0" applyNumberFormat="1" applyFont="1" applyFill="1" applyBorder="1" applyAlignment="1">
      <alignment horizontal="center"/>
    </xf>
    <xf numFmtId="0" fontId="25" fillId="14" borderId="5" xfId="0" applyFont="1" applyFill="1" applyBorder="1" applyAlignment="1">
      <alignment horizontal="justify" vertical="center" wrapText="1"/>
    </xf>
    <xf numFmtId="4" fontId="26" fillId="14" borderId="5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justify" vertical="center" wrapText="1"/>
    </xf>
    <xf numFmtId="4" fontId="29" fillId="9" borderId="0" xfId="2" applyNumberFormat="1" applyFont="1" applyFill="1" applyBorder="1" applyAlignment="1">
      <alignment vertical="center" wrapText="1"/>
    </xf>
    <xf numFmtId="4" fontId="29" fillId="3" borderId="0" xfId="2" applyNumberFormat="1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" fontId="25" fillId="6" borderId="5" xfId="5" applyNumberFormat="1" applyFont="1" applyFill="1" applyBorder="1" applyAlignment="1" applyProtection="1">
      <alignment horizontal="center" vertical="center" wrapText="1"/>
    </xf>
    <xf numFmtId="4" fontId="26" fillId="10" borderId="5" xfId="0" applyNumberFormat="1" applyFont="1" applyFill="1" applyBorder="1" applyAlignment="1" applyProtection="1">
      <alignment horizontal="center" vertical="center" wrapText="1"/>
    </xf>
    <xf numFmtId="4" fontId="25" fillId="6" borderId="5" xfId="0" applyNumberFormat="1" applyFont="1" applyFill="1" applyBorder="1" applyAlignment="1" applyProtection="1">
      <alignment horizontal="center" vertical="center" wrapText="1"/>
    </xf>
    <xf numFmtId="4" fontId="26" fillId="6" borderId="5" xfId="0" applyNumberFormat="1" applyFont="1" applyFill="1" applyBorder="1" applyAlignment="1" applyProtection="1">
      <alignment horizontal="center" vertical="center" wrapText="1"/>
    </xf>
    <xf numFmtId="4" fontId="26" fillId="10" borderId="6" xfId="0" applyNumberFormat="1" applyFont="1" applyFill="1" applyBorder="1" applyAlignment="1" applyProtection="1">
      <alignment horizontal="center" vertical="center" wrapText="1"/>
    </xf>
    <xf numFmtId="4" fontId="25" fillId="5" borderId="5" xfId="3" applyNumberFormat="1" applyFont="1" applyFill="1" applyBorder="1" applyAlignment="1">
      <alignment horizontal="center" vertical="center" wrapText="1"/>
    </xf>
    <xf numFmtId="4" fontId="25" fillId="18" borderId="0" xfId="3" applyNumberFormat="1" applyFont="1" applyFill="1" applyBorder="1" applyAlignment="1">
      <alignment vertical="center" wrapText="1"/>
    </xf>
    <xf numFmtId="4" fontId="25" fillId="3" borderId="0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4" fontId="27" fillId="0" borderId="5" xfId="2" applyNumberFormat="1" applyFont="1" applyFill="1" applyBorder="1" applyAlignment="1" applyProtection="1">
      <alignment horizontal="center" vertical="center" wrapText="1"/>
      <protection locked="0"/>
    </xf>
    <xf numFmtId="4" fontId="21" fillId="11" borderId="5" xfId="0" applyNumberFormat="1" applyFont="1" applyFill="1" applyBorder="1" applyAlignment="1" applyProtection="1">
      <alignment horizontal="center" vertical="center" wrapText="1"/>
      <protection locked="0"/>
    </xf>
    <xf numFmtId="4" fontId="27" fillId="5" borderId="5" xfId="3" applyNumberFormat="1" applyFont="1" applyFill="1" applyBorder="1" applyAlignment="1">
      <alignment horizontal="center" vertical="center" wrapText="1"/>
    </xf>
    <xf numFmtId="4" fontId="27" fillId="0" borderId="5" xfId="5" applyNumberFormat="1" applyFont="1" applyFill="1" applyBorder="1" applyAlignment="1" applyProtection="1">
      <alignment horizontal="center" vertical="center" wrapText="1"/>
      <protection locked="0"/>
    </xf>
    <xf numFmtId="4" fontId="21" fillId="11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18" borderId="0" xfId="3" applyNumberFormat="1" applyFont="1" applyFill="1" applyBorder="1" applyAlignment="1">
      <alignment vertical="center" wrapText="1"/>
    </xf>
    <xf numFmtId="4" fontId="21" fillId="3" borderId="0" xfId="0" applyNumberFormat="1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vertical="center" wrapText="1"/>
    </xf>
    <xf numFmtId="4" fontId="25" fillId="16" borderId="5" xfId="2" applyNumberFormat="1" applyFont="1" applyFill="1" applyBorder="1" applyAlignment="1" applyProtection="1">
      <alignment vertical="center" wrapText="1"/>
      <protection locked="0"/>
    </xf>
    <xf numFmtId="4" fontId="25" fillId="5" borderId="5" xfId="3" applyNumberFormat="1" applyFont="1" applyFill="1" applyBorder="1" applyAlignment="1" applyProtection="1">
      <alignment horizontal="center" vertical="center" wrapText="1"/>
      <protection locked="0"/>
    </xf>
    <xf numFmtId="4" fontId="25" fillId="5" borderId="6" xfId="3" applyNumberFormat="1" applyFont="1" applyFill="1" applyBorder="1" applyAlignment="1" applyProtection="1">
      <alignment horizontal="center" vertical="center" wrapText="1"/>
      <protection locked="0"/>
    </xf>
    <xf numFmtId="4" fontId="25" fillId="16" borderId="11" xfId="2" applyNumberFormat="1" applyFont="1" applyFill="1" applyBorder="1" applyAlignment="1" applyProtection="1">
      <alignment vertical="center" wrapText="1"/>
      <protection locked="0"/>
    </xf>
    <xf numFmtId="4" fontId="25" fillId="17" borderId="9" xfId="3" applyNumberFormat="1" applyFont="1" applyFill="1" applyBorder="1" applyAlignment="1" applyProtection="1">
      <alignment vertical="center" wrapText="1"/>
      <protection locked="0"/>
    </xf>
    <xf numFmtId="4" fontId="25" fillId="0" borderId="0" xfId="2" applyNumberFormat="1" applyFont="1" applyFill="1" applyBorder="1" applyAlignment="1">
      <alignment horizontal="center" vertical="center" wrapText="1"/>
    </xf>
    <xf numFmtId="4" fontId="21" fillId="0" borderId="0" xfId="0" applyNumberFormat="1" applyFont="1" applyFill="1" applyBorder="1" applyAlignment="1">
      <alignment horizontal="center" vertical="center" wrapText="1"/>
    </xf>
    <xf numFmtId="4" fontId="25" fillId="0" borderId="0" xfId="5" applyNumberFormat="1" applyFont="1" applyFill="1" applyBorder="1" applyAlignment="1">
      <alignment horizontal="center" vertical="center" wrapText="1"/>
    </xf>
    <xf numFmtId="4" fontId="26" fillId="0" borderId="0" xfId="0" applyNumberFormat="1" applyFont="1" applyFill="1" applyBorder="1" applyAlignment="1">
      <alignment horizontal="center" vertical="center" wrapText="1"/>
    </xf>
    <xf numFmtId="4" fontId="25" fillId="0" borderId="0" xfId="0" applyNumberFormat="1" applyFont="1" applyFill="1" applyBorder="1" applyAlignment="1">
      <alignment horizontal="center" vertical="center" wrapText="1"/>
    </xf>
    <xf numFmtId="4" fontId="21" fillId="3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21" fillId="3" borderId="0" xfId="0" applyFont="1" applyFill="1" applyAlignment="1">
      <alignment vertical="center" wrapText="1"/>
    </xf>
    <xf numFmtId="0" fontId="25" fillId="6" borderId="5" xfId="5" applyNumberFormat="1" applyFont="1" applyFill="1" applyBorder="1" applyAlignment="1" applyProtection="1">
      <alignment horizontal="center" vertical="center" wrapText="1"/>
    </xf>
    <xf numFmtId="0" fontId="27" fillId="0" borderId="5" xfId="2" applyNumberFormat="1" applyFont="1" applyFill="1" applyBorder="1" applyAlignment="1" applyProtection="1">
      <alignment horizontal="center" vertical="center" wrapText="1"/>
      <protection locked="0"/>
    </xf>
    <xf numFmtId="4" fontId="27" fillId="18" borderId="5" xfId="3" applyNumberFormat="1" applyFont="1" applyFill="1" applyBorder="1" applyAlignment="1">
      <alignment horizontal="center" vertical="center" wrapText="1"/>
    </xf>
    <xf numFmtId="4" fontId="26" fillId="16" borderId="5" xfId="0" applyNumberFormat="1" applyFont="1" applyFill="1" applyBorder="1" applyAlignment="1" applyProtection="1">
      <alignment horizontal="center" vertical="center" wrapText="1"/>
      <protection locked="0"/>
    </xf>
    <xf numFmtId="4" fontId="25" fillId="18" borderId="6" xfId="3" applyNumberFormat="1" applyFont="1" applyFill="1" applyBorder="1" applyAlignment="1">
      <alignment horizontal="center" vertical="center" wrapText="1"/>
    </xf>
    <xf numFmtId="4" fontId="25" fillId="16" borderId="11" xfId="2" applyNumberFormat="1" applyFont="1" applyFill="1" applyBorder="1" applyAlignment="1" applyProtection="1">
      <alignment horizontal="center" vertical="center" wrapText="1"/>
      <protection locked="0"/>
    </xf>
    <xf numFmtId="4" fontId="25" fillId="17" borderId="9" xfId="3" applyNumberFormat="1" applyFont="1" applyFill="1" applyBorder="1" applyAlignment="1" applyProtection="1">
      <alignment horizontal="center" vertical="center" wrapText="1"/>
      <protection locked="0"/>
    </xf>
    <xf numFmtId="4" fontId="25" fillId="0" borderId="0" xfId="2" applyNumberFormat="1" applyFont="1" applyFill="1" applyBorder="1" applyAlignment="1">
      <alignment vertical="center" wrapText="1"/>
    </xf>
    <xf numFmtId="4" fontId="21" fillId="0" borderId="0" xfId="0" applyNumberFormat="1" applyFont="1" applyFill="1" applyBorder="1" applyAlignment="1">
      <alignment vertical="center" wrapText="1"/>
    </xf>
    <xf numFmtId="4" fontId="27" fillId="0" borderId="0" xfId="3" applyNumberFormat="1" applyFont="1" applyFill="1" applyBorder="1" applyAlignment="1">
      <alignment vertical="center" wrapText="1"/>
    </xf>
    <xf numFmtId="4" fontId="21" fillId="3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4" fontId="29" fillId="9" borderId="14" xfId="2" applyNumberFormat="1" applyFont="1" applyFill="1" applyBorder="1" applyAlignment="1" applyProtection="1">
      <alignment vertical="center" wrapText="1"/>
    </xf>
    <xf numFmtId="4" fontId="29" fillId="9" borderId="0" xfId="2" applyNumberFormat="1" applyFont="1" applyFill="1" applyBorder="1" applyAlignment="1" applyProtection="1">
      <alignment vertical="center" wrapText="1"/>
    </xf>
    <xf numFmtId="4" fontId="29" fillId="9" borderId="0" xfId="2" applyNumberFormat="1" applyFont="1" applyFill="1" applyBorder="1" applyAlignment="1" applyProtection="1">
      <alignment horizontal="center" vertical="center" wrapText="1"/>
    </xf>
    <xf numFmtId="4" fontId="29" fillId="3" borderId="0" xfId="2" applyNumberFormat="1" applyFont="1" applyFill="1" applyBorder="1" applyAlignment="1">
      <alignment horizontal="center" vertical="center" wrapText="1"/>
    </xf>
    <xf numFmtId="0" fontId="11" fillId="3" borderId="0" xfId="0" applyFont="1" applyFill="1" applyAlignment="1">
      <alignment vertical="center" wrapText="1"/>
    </xf>
    <xf numFmtId="4" fontId="27" fillId="18" borderId="0" xfId="3" applyNumberFormat="1" applyFont="1" applyFill="1" applyBorder="1" applyAlignment="1" applyProtection="1">
      <alignment vertical="center" wrapText="1"/>
      <protection locked="0"/>
    </xf>
    <xf numFmtId="4" fontId="26" fillId="16" borderId="11" xfId="0" applyNumberFormat="1" applyFont="1" applyFill="1" applyBorder="1" applyAlignment="1" applyProtection="1">
      <alignment horizontal="center" vertical="center" wrapText="1"/>
      <protection locked="0"/>
    </xf>
    <xf numFmtId="4" fontId="25" fillId="17" borderId="15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 wrapText="1"/>
    </xf>
    <xf numFmtId="4" fontId="25" fillId="17" borderId="11" xfId="3" applyNumberFormat="1" applyFont="1" applyFill="1" applyBorder="1" applyAlignment="1" applyProtection="1">
      <alignment horizontal="center" vertical="center" wrapText="1"/>
      <protection locked="0"/>
    </xf>
    <xf numFmtId="4" fontId="25" fillId="18" borderId="0" xfId="3" applyNumberFormat="1" applyFont="1" applyFill="1" applyBorder="1" applyAlignment="1" applyProtection="1">
      <alignment vertical="center" wrapText="1"/>
      <protection locked="0"/>
    </xf>
    <xf numFmtId="4" fontId="21" fillId="0" borderId="0" xfId="0" applyNumberFormat="1" applyFont="1" applyFill="1" applyAlignment="1">
      <alignment vertical="center" wrapText="1"/>
    </xf>
    <xf numFmtId="4" fontId="25" fillId="3" borderId="0" xfId="0" applyNumberFormat="1" applyFont="1" applyFill="1" applyBorder="1" applyAlignment="1">
      <alignment vertical="center" wrapText="1"/>
    </xf>
    <xf numFmtId="0" fontId="26" fillId="16" borderId="1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4" fontId="29" fillId="9" borderId="15" xfId="2" applyNumberFormat="1" applyFont="1" applyFill="1" applyBorder="1" applyAlignment="1" applyProtection="1">
      <alignment vertical="center" wrapText="1"/>
    </xf>
    <xf numFmtId="4" fontId="29" fillId="9" borderId="11" xfId="2" applyNumberFormat="1" applyFont="1" applyFill="1" applyBorder="1" applyAlignment="1" applyProtection="1">
      <alignment vertical="center" wrapText="1"/>
    </xf>
    <xf numFmtId="4" fontId="29" fillId="9" borderId="11" xfId="2" applyNumberFormat="1" applyFont="1" applyFill="1" applyBorder="1" applyAlignment="1" applyProtection="1">
      <alignment horizontal="center" vertical="center" wrapText="1"/>
    </xf>
    <xf numFmtId="4" fontId="27" fillId="17" borderId="11" xfId="3" applyNumberFormat="1" applyFont="1" applyFill="1" applyBorder="1" applyAlignment="1" applyProtection="1">
      <alignment horizontal="center" vertical="center" wrapText="1"/>
      <protection locked="0"/>
    </xf>
    <xf numFmtId="4" fontId="27" fillId="17" borderId="9" xfId="3" applyNumberFormat="1" applyFont="1" applyFill="1" applyBorder="1" applyAlignment="1" applyProtection="1">
      <alignment horizontal="center" vertical="center" wrapText="1"/>
      <protection locked="0"/>
    </xf>
    <xf numFmtId="4" fontId="27" fillId="6" borderId="5" xfId="5" applyNumberFormat="1" applyFont="1" applyFill="1" applyBorder="1" applyAlignment="1" applyProtection="1">
      <alignment horizontal="center" vertical="center" wrapText="1"/>
      <protection locked="0"/>
    </xf>
    <xf numFmtId="4" fontId="25" fillId="5" borderId="6" xfId="3" applyNumberFormat="1" applyFont="1" applyFill="1" applyBorder="1" applyAlignment="1">
      <alignment horizontal="center" vertical="center" wrapText="1"/>
    </xf>
    <xf numFmtId="4" fontId="26" fillId="16" borderId="0" xfId="0" applyNumberFormat="1" applyFont="1" applyFill="1" applyBorder="1" applyAlignment="1">
      <alignment horizontal="center" vertical="center" wrapText="1"/>
    </xf>
    <xf numFmtId="4" fontId="27" fillId="17" borderId="22" xfId="3" applyNumberFormat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vertical="center" wrapText="1"/>
    </xf>
    <xf numFmtId="4" fontId="32" fillId="0" borderId="0" xfId="0" applyNumberFormat="1" applyFont="1" applyFill="1" applyBorder="1" applyAlignment="1">
      <alignment vertical="center" wrapText="1"/>
    </xf>
    <xf numFmtId="4" fontId="25" fillId="25" borderId="5" xfId="3" applyNumberFormat="1" applyFont="1" applyFill="1" applyBorder="1" applyAlignment="1">
      <alignment horizontal="center" vertical="center" wrapText="1"/>
    </xf>
    <xf numFmtId="4" fontId="34" fillId="24" borderId="5" xfId="0" applyNumberFormat="1" applyFont="1" applyFill="1" applyBorder="1" applyAlignment="1">
      <alignment horizontal="center" vertical="center" wrapText="1"/>
    </xf>
    <xf numFmtId="4" fontId="35" fillId="0" borderId="0" xfId="0" applyNumberFormat="1" applyFont="1" applyFill="1" applyBorder="1" applyAlignment="1">
      <alignment vertical="center" wrapText="1"/>
    </xf>
    <xf numFmtId="0" fontId="35" fillId="0" borderId="0" xfId="0" applyFont="1" applyFill="1" applyBorder="1" applyAlignment="1">
      <alignment vertical="center" wrapText="1"/>
    </xf>
    <xf numFmtId="4" fontId="32" fillId="3" borderId="0" xfId="0" applyNumberFormat="1" applyFont="1" applyFill="1" applyBorder="1" applyAlignment="1">
      <alignment vertical="center" wrapText="1"/>
    </xf>
    <xf numFmtId="0" fontId="33" fillId="3" borderId="0" xfId="0" applyFont="1" applyFill="1" applyBorder="1" applyAlignment="1">
      <alignment horizontal="center" vertical="center" wrapText="1"/>
    </xf>
    <xf numFmtId="4" fontId="34" fillId="3" borderId="0" xfId="0" applyNumberFormat="1" applyFont="1" applyFill="1" applyBorder="1" applyAlignment="1">
      <alignment horizontal="center" vertical="center" wrapText="1"/>
    </xf>
    <xf numFmtId="4" fontId="26" fillId="3" borderId="0" xfId="0" applyNumberFormat="1" applyFont="1" applyFill="1" applyBorder="1" applyAlignment="1">
      <alignment horizontal="center" vertical="center" wrapText="1"/>
    </xf>
    <xf numFmtId="4" fontId="27" fillId="18" borderId="0" xfId="3" applyNumberFormat="1" applyFont="1" applyFill="1" applyBorder="1" applyAlignment="1">
      <alignment horizontal="center" vertical="center" wrapText="1"/>
    </xf>
    <xf numFmtId="4" fontId="21" fillId="0" borderId="0" xfId="0" applyNumberFormat="1" applyFont="1" applyFill="1" applyBorder="1" applyAlignment="1">
      <alignment horizontal="left" vertical="center" wrapText="1"/>
    </xf>
    <xf numFmtId="4" fontId="12" fillId="14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4" fontId="3" fillId="3" borderId="0" xfId="0" applyNumberFormat="1" applyFont="1" applyFill="1" applyBorder="1" applyAlignment="1">
      <alignment horizontal="center" vertical="center" wrapText="1"/>
    </xf>
    <xf numFmtId="9" fontId="3" fillId="3" borderId="0" xfId="1" applyFont="1" applyFill="1" applyBorder="1" applyAlignment="1">
      <alignment vertical="center" wrapText="1"/>
    </xf>
    <xf numFmtId="9" fontId="3" fillId="0" borderId="0" xfId="1" applyFont="1" applyFill="1" applyBorder="1" applyAlignment="1">
      <alignment vertical="center" wrapText="1"/>
    </xf>
    <xf numFmtId="0" fontId="26" fillId="3" borderId="0" xfId="0" applyFont="1" applyFill="1" applyBorder="1"/>
    <xf numFmtId="0" fontId="11" fillId="3" borderId="0" xfId="0" applyFont="1" applyFill="1" applyBorder="1" applyAlignment="1">
      <alignment horizontal="center" vertical="center" wrapText="1"/>
    </xf>
    <xf numFmtId="4" fontId="33" fillId="3" borderId="0" xfId="0" applyNumberFormat="1" applyFont="1" applyFill="1" applyBorder="1" applyAlignment="1">
      <alignment horizontal="center" vertical="center"/>
    </xf>
    <xf numFmtId="4" fontId="21" fillId="0" borderId="6" xfId="2" applyNumberFormat="1" applyFont="1" applyFill="1" applyBorder="1" applyAlignment="1" applyProtection="1">
      <alignment horizontal="left" vertical="center" wrapText="1"/>
      <protection locked="0"/>
    </xf>
    <xf numFmtId="4" fontId="21" fillId="0" borderId="13" xfId="2" applyNumberFormat="1" applyFont="1" applyFill="1" applyBorder="1" applyAlignment="1" applyProtection="1">
      <alignment horizontal="left" vertical="center" wrapText="1"/>
      <protection locked="0"/>
    </xf>
    <xf numFmtId="4" fontId="21" fillId="0" borderId="8" xfId="2" applyNumberFormat="1" applyFont="1" applyFill="1" applyBorder="1" applyAlignment="1" applyProtection="1">
      <alignment horizontal="left" vertical="center" wrapText="1"/>
      <protection locked="0"/>
    </xf>
    <xf numFmtId="4" fontId="26" fillId="0" borderId="5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4" fontId="21" fillId="0" borderId="5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5" fillId="6" borderId="27" xfId="2" applyFont="1" applyFill="1" applyBorder="1" applyAlignment="1">
      <alignment horizontal="center" vertical="center" wrapText="1"/>
    </xf>
    <xf numFmtId="0" fontId="25" fillId="6" borderId="28" xfId="2" applyFont="1" applyFill="1" applyBorder="1" applyAlignment="1">
      <alignment horizontal="center" vertical="center" wrapText="1"/>
    </xf>
    <xf numFmtId="0" fontId="25" fillId="6" borderId="34" xfId="2" applyFont="1" applyFill="1" applyBorder="1" applyAlignment="1">
      <alignment horizontal="center" vertical="center" wrapText="1"/>
    </xf>
    <xf numFmtId="4" fontId="21" fillId="0" borderId="0" xfId="0" applyNumberFormat="1" applyFont="1" applyAlignment="1">
      <alignment vertical="center"/>
    </xf>
    <xf numFmtId="4" fontId="27" fillId="7" borderId="35" xfId="2" applyNumberFormat="1" applyFont="1" applyFill="1" applyBorder="1" applyAlignment="1">
      <alignment vertical="center" wrapText="1"/>
    </xf>
    <xf numFmtId="4" fontId="27" fillId="7" borderId="17" xfId="3" applyNumberFormat="1" applyFont="1" applyFill="1" applyBorder="1" applyAlignment="1" applyProtection="1">
      <alignment vertical="center" wrapText="1"/>
    </xf>
    <xf numFmtId="4" fontId="27" fillId="7" borderId="36" xfId="3" applyNumberFormat="1" applyFont="1" applyFill="1" applyBorder="1" applyAlignment="1" applyProtection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4" fontId="27" fillId="7" borderId="37" xfId="2" applyNumberFormat="1" applyFont="1" applyFill="1" applyBorder="1" applyAlignment="1">
      <alignment vertical="center" wrapText="1"/>
    </xf>
    <xf numFmtId="4" fontId="27" fillId="7" borderId="38" xfId="3" applyNumberFormat="1" applyFont="1" applyFill="1" applyBorder="1" applyAlignment="1" applyProtection="1">
      <alignment vertical="center" wrapText="1"/>
    </xf>
    <xf numFmtId="4" fontId="24" fillId="8" borderId="27" xfId="2" applyNumberFormat="1" applyFont="1" applyFill="1" applyBorder="1" applyAlignment="1">
      <alignment horizontal="right" vertical="center" wrapText="1"/>
    </xf>
    <xf numFmtId="4" fontId="25" fillId="8" borderId="28" xfId="2" applyNumberFormat="1" applyFont="1" applyFill="1" applyBorder="1" applyAlignment="1">
      <alignment horizontal="right" vertical="center" wrapText="1"/>
    </xf>
    <xf numFmtId="4" fontId="25" fillId="8" borderId="39" xfId="2" applyNumberFormat="1" applyFont="1" applyFill="1" applyBorder="1" applyAlignment="1">
      <alignment horizontal="right" vertical="center" wrapText="1"/>
    </xf>
    <xf numFmtId="4" fontId="25" fillId="8" borderId="40" xfId="2" applyNumberFormat="1" applyFont="1" applyFill="1" applyBorder="1" applyAlignment="1">
      <alignment horizontal="right" vertical="center" wrapText="1"/>
    </xf>
    <xf numFmtId="4" fontId="27" fillId="7" borderId="41" xfId="2" applyNumberFormat="1" applyFont="1" applyFill="1" applyBorder="1" applyAlignment="1">
      <alignment vertical="center" wrapText="1"/>
    </xf>
    <xf numFmtId="4" fontId="27" fillId="7" borderId="42" xfId="2" applyNumberFormat="1" applyFont="1" applyFill="1" applyBorder="1" applyAlignment="1">
      <alignment vertical="center" wrapText="1"/>
    </xf>
    <xf numFmtId="4" fontId="27" fillId="7" borderId="43" xfId="3" applyNumberFormat="1" applyFont="1" applyFill="1" applyBorder="1" applyAlignment="1" applyProtection="1">
      <alignment vertical="center" wrapText="1"/>
    </xf>
    <xf numFmtId="4" fontId="27" fillId="7" borderId="44" xfId="3" applyNumberFormat="1" applyFont="1" applyFill="1" applyBorder="1" applyAlignment="1" applyProtection="1">
      <alignment vertical="center" wrapText="1"/>
    </xf>
    <xf numFmtId="0" fontId="3" fillId="4" borderId="24" xfId="0" applyFont="1" applyFill="1" applyBorder="1" applyAlignment="1">
      <alignment vertical="center" wrapText="1"/>
    </xf>
    <xf numFmtId="0" fontId="21" fillId="4" borderId="23" xfId="0" applyFont="1" applyFill="1" applyBorder="1" applyAlignment="1">
      <alignment vertical="center" wrapText="1"/>
    </xf>
    <xf numFmtId="4" fontId="25" fillId="2" borderId="27" xfId="2" applyNumberFormat="1" applyFont="1" applyFill="1" applyBorder="1" applyAlignment="1">
      <alignment horizontal="left" vertical="center" wrapText="1"/>
    </xf>
    <xf numFmtId="4" fontId="25" fillId="2" borderId="39" xfId="3" applyNumberFormat="1" applyFont="1" applyFill="1" applyBorder="1" applyAlignment="1">
      <alignment horizontal="center" vertical="center" wrapText="1"/>
    </xf>
    <xf numFmtId="4" fontId="25" fillId="2" borderId="40" xfId="3" applyNumberFormat="1" applyFont="1" applyFill="1" applyBorder="1" applyAlignment="1">
      <alignment horizontal="center" vertical="center" wrapText="1"/>
    </xf>
    <xf numFmtId="4" fontId="26" fillId="0" borderId="0" xfId="0" applyNumberFormat="1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4" fontId="25" fillId="6" borderId="1" xfId="2" applyNumberFormat="1" applyFont="1" applyFill="1" applyBorder="1" applyAlignment="1">
      <alignment horizontal="left" vertical="center" wrapText="1"/>
    </xf>
    <xf numFmtId="4" fontId="27" fillId="6" borderId="7" xfId="2" applyNumberFormat="1" applyFont="1" applyFill="1" applyBorder="1" applyAlignment="1">
      <alignment horizontal="center" vertical="center" wrapText="1"/>
    </xf>
    <xf numFmtId="4" fontId="27" fillId="6" borderId="45" xfId="2" applyNumberFormat="1" applyFont="1" applyFill="1" applyBorder="1" applyAlignment="1">
      <alignment horizontal="center" vertical="center" wrapText="1"/>
    </xf>
    <xf numFmtId="4" fontId="27" fillId="6" borderId="44" xfId="2" applyNumberFormat="1" applyFont="1" applyFill="1" applyBorder="1" applyAlignment="1">
      <alignment horizontal="center" vertical="center" wrapText="1"/>
    </xf>
    <xf numFmtId="4" fontId="25" fillId="2" borderId="4" xfId="2" applyNumberFormat="1" applyFont="1" applyFill="1" applyBorder="1" applyAlignment="1">
      <alignment horizontal="left" vertical="center" wrapText="1"/>
    </xf>
    <xf numFmtId="4" fontId="25" fillId="2" borderId="28" xfId="2" applyNumberFormat="1" applyFont="1" applyFill="1" applyBorder="1" applyAlignment="1">
      <alignment horizontal="center" vertical="center" wrapText="1"/>
    </xf>
    <xf numFmtId="4" fontId="25" fillId="2" borderId="32" xfId="2" applyNumberFormat="1" applyFont="1" applyFill="1" applyBorder="1" applyAlignment="1">
      <alignment horizontal="center" vertical="center" wrapText="1"/>
    </xf>
    <xf numFmtId="0" fontId="26" fillId="4" borderId="23" xfId="0" applyFont="1" applyFill="1" applyBorder="1" applyAlignment="1">
      <alignment vertical="center" wrapText="1"/>
    </xf>
    <xf numFmtId="0" fontId="3" fillId="4" borderId="23" xfId="0" applyFont="1" applyFill="1" applyBorder="1" applyAlignment="1">
      <alignment vertical="center" wrapText="1"/>
    </xf>
    <xf numFmtId="4" fontId="28" fillId="0" borderId="0" xfId="0" applyNumberFormat="1" applyFont="1" applyBorder="1" applyAlignment="1">
      <alignment horizontal="center" vertical="center" wrapText="1"/>
    </xf>
    <xf numFmtId="0" fontId="3" fillId="4" borderId="25" xfId="0" applyFont="1" applyFill="1" applyBorder="1" applyAlignment="1">
      <alignment vertical="center" wrapText="1"/>
    </xf>
    <xf numFmtId="0" fontId="3" fillId="4" borderId="26" xfId="0" applyFont="1" applyFill="1" applyBorder="1" applyAlignment="1">
      <alignment vertical="center" wrapText="1"/>
    </xf>
    <xf numFmtId="4" fontId="21" fillId="0" borderId="0" xfId="0" applyNumberFormat="1" applyFont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9" fontId="26" fillId="4" borderId="5" xfId="1" applyFont="1" applyFill="1" applyBorder="1" applyAlignment="1">
      <alignment horizontal="center" vertical="center"/>
    </xf>
    <xf numFmtId="4" fontId="26" fillId="19" borderId="5" xfId="0" applyNumberFormat="1" applyFont="1" applyFill="1" applyBorder="1" applyAlignment="1">
      <alignment horizontal="center" vertical="center" wrapText="1"/>
    </xf>
    <xf numFmtId="164" fontId="26" fillId="3" borderId="0" xfId="0" applyNumberFormat="1" applyFont="1" applyFill="1" applyBorder="1" applyAlignment="1">
      <alignment horizontal="center" vertical="center" wrapText="1"/>
    </xf>
    <xf numFmtId="4" fontId="25" fillId="6" borderId="5" xfId="5" applyNumberFormat="1" applyFont="1" applyFill="1" applyBorder="1" applyAlignment="1">
      <alignment horizontal="center" vertical="center" wrapText="1"/>
    </xf>
    <xf numFmtId="4" fontId="25" fillId="6" borderId="6" xfId="5" applyNumberFormat="1" applyFont="1" applyFill="1" applyBorder="1" applyAlignment="1">
      <alignment horizontal="center" vertical="center" wrapText="1"/>
    </xf>
    <xf numFmtId="4" fontId="25" fillId="16" borderId="7" xfId="2" applyNumberFormat="1" applyFont="1" applyFill="1" applyBorder="1" applyAlignment="1">
      <alignment vertical="center" wrapText="1"/>
    </xf>
    <xf numFmtId="4" fontId="25" fillId="6" borderId="8" xfId="0" applyNumberFormat="1" applyFont="1" applyFill="1" applyBorder="1" applyAlignment="1">
      <alignment horizontal="center" vertical="center" wrapText="1"/>
    </xf>
    <xf numFmtId="4" fontId="26" fillId="6" borderId="5" xfId="0" applyNumberFormat="1" applyFont="1" applyFill="1" applyBorder="1" applyAlignment="1">
      <alignment horizontal="center" vertical="center" wrapText="1"/>
    </xf>
    <xf numFmtId="4" fontId="25" fillId="6" borderId="5" xfId="0" applyNumberFormat="1" applyFont="1" applyFill="1" applyBorder="1" applyAlignment="1">
      <alignment horizontal="center" vertical="center" wrapText="1"/>
    </xf>
    <xf numFmtId="4" fontId="27" fillId="0" borderId="5" xfId="2" applyNumberFormat="1" applyFont="1" applyFill="1" applyBorder="1" applyAlignment="1">
      <alignment horizontal="center" vertical="center" wrapText="1"/>
    </xf>
    <xf numFmtId="4" fontId="25" fillId="16" borderId="19" xfId="2" applyNumberFormat="1" applyFont="1" applyFill="1" applyBorder="1" applyAlignment="1">
      <alignment vertical="center" wrapText="1"/>
    </xf>
    <xf numFmtId="4" fontId="27" fillId="0" borderId="5" xfId="5" applyNumberFormat="1" applyFont="1" applyFill="1" applyBorder="1" applyAlignment="1">
      <alignment horizontal="center" vertical="center" wrapText="1"/>
    </xf>
    <xf numFmtId="4" fontId="21" fillId="11" borderId="6" xfId="0" applyNumberFormat="1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4" fontId="25" fillId="16" borderId="6" xfId="2" applyNumberFormat="1" applyFont="1" applyFill="1" applyBorder="1" applyAlignment="1">
      <alignment vertical="center" wrapText="1"/>
    </xf>
    <xf numFmtId="4" fontId="25" fillId="16" borderId="9" xfId="2" applyNumberFormat="1" applyFont="1" applyFill="1" applyBorder="1" applyAlignment="1">
      <alignment vertical="center" wrapText="1"/>
    </xf>
    <xf numFmtId="4" fontId="25" fillId="5" borderId="8" xfId="3" applyNumberFormat="1" applyFont="1" applyFill="1" applyBorder="1" applyAlignment="1">
      <alignment horizontal="center" vertical="center" wrapText="1"/>
    </xf>
    <xf numFmtId="4" fontId="25" fillId="16" borderId="11" xfId="2" applyNumberFormat="1" applyFont="1" applyFill="1" applyBorder="1" applyAlignment="1">
      <alignment vertical="center" wrapText="1"/>
    </xf>
    <xf numFmtId="4" fontId="25" fillId="17" borderId="9" xfId="3" applyNumberFormat="1" applyFont="1" applyFill="1" applyBorder="1" applyAlignment="1">
      <alignment vertical="center" wrapText="1"/>
    </xf>
    <xf numFmtId="4" fontId="25" fillId="6" borderId="5" xfId="2" applyNumberFormat="1" applyFont="1" applyFill="1" applyBorder="1" applyAlignment="1">
      <alignment vertical="center" wrapText="1"/>
    </xf>
    <xf numFmtId="4" fontId="25" fillId="16" borderId="11" xfId="2" applyNumberFormat="1" applyFont="1" applyFill="1" applyBorder="1" applyAlignment="1">
      <alignment horizontal="center" vertical="center" wrapText="1"/>
    </xf>
    <xf numFmtId="4" fontId="25" fillId="17" borderId="9" xfId="3" applyNumberFormat="1" applyFont="1" applyFill="1" applyBorder="1" applyAlignment="1">
      <alignment horizontal="center" vertical="center" wrapText="1"/>
    </xf>
    <xf numFmtId="4" fontId="26" fillId="16" borderId="11" xfId="0" applyNumberFormat="1" applyFont="1" applyFill="1" applyBorder="1" applyAlignment="1">
      <alignment horizontal="center" vertical="center" wrapText="1"/>
    </xf>
    <xf numFmtId="4" fontId="25" fillId="17" borderId="11" xfId="3" applyNumberFormat="1" applyFont="1" applyFill="1" applyBorder="1" applyAlignment="1">
      <alignment horizontal="center" vertical="center" wrapText="1"/>
    </xf>
    <xf numFmtId="4" fontId="25" fillId="6" borderId="17" xfId="0" applyNumberFormat="1" applyFont="1" applyFill="1" applyBorder="1" applyAlignment="1">
      <alignment horizontal="center" vertical="center" wrapText="1"/>
    </xf>
    <xf numFmtId="4" fontId="26" fillId="6" borderId="17" xfId="0" applyNumberFormat="1" applyFont="1" applyFill="1" applyBorder="1" applyAlignment="1">
      <alignment horizontal="center" vertical="center" wrapText="1"/>
    </xf>
    <xf numFmtId="4" fontId="25" fillId="6" borderId="17" xfId="5" applyNumberFormat="1" applyFont="1" applyFill="1" applyBorder="1" applyAlignment="1">
      <alignment horizontal="center" vertical="center" wrapText="1"/>
    </xf>
    <xf numFmtId="4" fontId="25" fillId="17" borderId="15" xfId="3" applyNumberFormat="1" applyFont="1" applyFill="1" applyBorder="1" applyAlignment="1">
      <alignment horizontal="center" vertical="center" wrapText="1"/>
    </xf>
    <xf numFmtId="0" fontId="26" fillId="16" borderId="11" xfId="0" applyFont="1" applyFill="1" applyBorder="1" applyAlignment="1">
      <alignment horizontal="center" vertical="center" wrapText="1"/>
    </xf>
    <xf numFmtId="4" fontId="27" fillId="17" borderId="11" xfId="3" applyNumberFormat="1" applyFont="1" applyFill="1" applyBorder="1" applyAlignment="1">
      <alignment horizontal="center" vertical="center" wrapText="1"/>
    </xf>
    <xf numFmtId="4" fontId="27" fillId="17" borderId="9" xfId="3" applyNumberFormat="1" applyFont="1" applyFill="1" applyBorder="1" applyAlignment="1">
      <alignment horizontal="center" vertical="center" wrapText="1"/>
    </xf>
    <xf numFmtId="4" fontId="27" fillId="17" borderId="0" xfId="3" applyNumberFormat="1" applyFont="1" applyFill="1" applyBorder="1" applyAlignment="1">
      <alignment horizontal="center" vertical="center" wrapText="1"/>
    </xf>
    <xf numFmtId="4" fontId="33" fillId="24" borderId="5" xfId="0" applyNumberFormat="1" applyFont="1" applyFill="1" applyBorder="1" applyAlignment="1">
      <alignment horizontal="center" vertical="center" wrapText="1"/>
    </xf>
    <xf numFmtId="4" fontId="33" fillId="3" borderId="0" xfId="0" applyNumberFormat="1" applyFont="1" applyFill="1" applyBorder="1" applyAlignment="1">
      <alignment horizontal="center" vertical="center" wrapText="1"/>
    </xf>
    <xf numFmtId="4" fontId="25" fillId="3" borderId="0" xfId="2" applyNumberFormat="1" applyFont="1" applyFill="1" applyBorder="1" applyAlignment="1">
      <alignment horizontal="right" vertical="center" wrapText="1"/>
    </xf>
    <xf numFmtId="4" fontId="25" fillId="3" borderId="0" xfId="2" applyNumberFormat="1" applyFont="1" applyFill="1" applyBorder="1" applyAlignment="1">
      <alignment horizontal="center" vertical="center" wrapText="1"/>
    </xf>
    <xf numFmtId="4" fontId="28" fillId="0" borderId="2" xfId="0" applyNumberFormat="1" applyFont="1" applyBorder="1" applyAlignment="1">
      <alignment vertical="center" wrapText="1"/>
    </xf>
    <xf numFmtId="0" fontId="26" fillId="0" borderId="0" xfId="0" applyFont="1" applyBorder="1"/>
    <xf numFmtId="0" fontId="26" fillId="0" borderId="0" xfId="0" applyFont="1"/>
    <xf numFmtId="0" fontId="26" fillId="0" borderId="0" xfId="0" applyFont="1" applyBorder="1" applyAlignment="1"/>
    <xf numFmtId="0" fontId="26" fillId="0" borderId="0" xfId="0" applyFont="1" applyBorder="1" applyAlignment="1">
      <alignment horizontal="left"/>
    </xf>
    <xf numFmtId="0" fontId="20" fillId="0" borderId="0" xfId="0" applyFont="1" applyBorder="1" applyAlignment="1">
      <alignment vertical="center" wrapText="1"/>
    </xf>
    <xf numFmtId="0" fontId="33" fillId="0" borderId="0" xfId="0" applyFont="1" applyBorder="1" applyAlignment="1">
      <alignment horizontal="left"/>
    </xf>
    <xf numFmtId="0" fontId="33" fillId="20" borderId="5" xfId="0" applyFont="1" applyFill="1" applyBorder="1" applyAlignment="1">
      <alignment horizontal="center" vertical="center" wrapText="1"/>
    </xf>
    <xf numFmtId="0" fontId="33" fillId="0" borderId="0" xfId="0" applyFont="1"/>
    <xf numFmtId="0" fontId="37" fillId="20" borderId="5" xfId="0" applyFont="1" applyFill="1" applyBorder="1" applyAlignment="1">
      <alignment horizontal="center" vertical="center" wrapText="1"/>
    </xf>
    <xf numFmtId="4" fontId="11" fillId="21" borderId="5" xfId="0" applyNumberFormat="1" applyFont="1" applyFill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4" fontId="33" fillId="0" borderId="0" xfId="0" applyNumberFormat="1" applyFont="1"/>
    <xf numFmtId="4" fontId="11" fillId="22" borderId="5" xfId="0" applyNumberFormat="1" applyFont="1" applyFill="1" applyBorder="1" applyAlignment="1">
      <alignment horizontal="center" vertical="center" wrapText="1"/>
    </xf>
    <xf numFmtId="4" fontId="11" fillId="23" borderId="5" xfId="0" applyNumberFormat="1" applyFont="1" applyFill="1" applyBorder="1" applyAlignment="1">
      <alignment horizontal="center" vertical="center" wrapText="1"/>
    </xf>
    <xf numFmtId="4" fontId="26" fillId="0" borderId="0" xfId="0" applyNumberFormat="1" applyFont="1"/>
    <xf numFmtId="4" fontId="33" fillId="15" borderId="19" xfId="0" applyNumberFormat="1" applyFont="1" applyFill="1" applyBorder="1" applyAlignment="1">
      <alignment horizontal="center" vertical="center" wrapText="1"/>
    </xf>
    <xf numFmtId="4" fontId="11" fillId="3" borderId="5" xfId="0" applyNumberFormat="1" applyFont="1" applyFill="1" applyBorder="1" applyAlignment="1">
      <alignment horizontal="center" vertical="center" wrapText="1"/>
    </xf>
    <xf numFmtId="4" fontId="33" fillId="4" borderId="5" xfId="0" applyNumberFormat="1" applyFont="1" applyFill="1" applyBorder="1" applyAlignment="1">
      <alignment horizontal="center" vertical="center" wrapText="1"/>
    </xf>
    <xf numFmtId="4" fontId="33" fillId="15" borderId="5" xfId="0" applyNumberFormat="1" applyFont="1" applyFill="1" applyBorder="1" applyAlignment="1">
      <alignment horizontal="center" vertical="center" wrapText="1"/>
    </xf>
    <xf numFmtId="4" fontId="33" fillId="21" borderId="0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Border="1" applyAlignment="1">
      <alignment vertical="center" wrapText="1"/>
    </xf>
    <xf numFmtId="4" fontId="11" fillId="15" borderId="5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Alignment="1">
      <alignment horizontal="justify" vertical="center" wrapText="1"/>
    </xf>
    <xf numFmtId="4" fontId="20" fillId="0" borderId="0" xfId="0" applyNumberFormat="1" applyFont="1"/>
    <xf numFmtId="0" fontId="37" fillId="20" borderId="7" xfId="0" applyFont="1" applyFill="1" applyBorder="1" applyAlignment="1">
      <alignment horizontal="center" vertical="center" wrapText="1"/>
    </xf>
    <xf numFmtId="4" fontId="0" fillId="0" borderId="0" xfId="0" applyNumberFormat="1" applyFont="1" applyBorder="1"/>
    <xf numFmtId="4" fontId="11" fillId="15" borderId="5" xfId="0" applyNumberFormat="1" applyFont="1" applyFill="1" applyBorder="1" applyAlignment="1">
      <alignment horizontal="center"/>
    </xf>
    <xf numFmtId="4" fontId="20" fillId="15" borderId="5" xfId="0" applyNumberFormat="1" applyFont="1" applyFill="1" applyBorder="1"/>
    <xf numFmtId="4" fontId="33" fillId="3" borderId="5" xfId="0" applyNumberFormat="1" applyFont="1" applyFill="1" applyBorder="1" applyAlignment="1">
      <alignment horizontal="center" vertical="center" wrapText="1"/>
    </xf>
    <xf numFmtId="4" fontId="33" fillId="15" borderId="5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justify" vertical="center" wrapText="1"/>
    </xf>
    <xf numFmtId="164" fontId="26" fillId="0" borderId="0" xfId="0" applyNumberFormat="1" applyFont="1"/>
    <xf numFmtId="0" fontId="26" fillId="0" borderId="0" xfId="0" applyFont="1" applyAlignment="1">
      <alignment horizontal="center"/>
    </xf>
    <xf numFmtId="4" fontId="38" fillId="0" borderId="5" xfId="0" applyNumberFormat="1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/>
    </xf>
    <xf numFmtId="4" fontId="33" fillId="15" borderId="5" xfId="0" applyNumberFormat="1" applyFont="1" applyFill="1" applyBorder="1" applyAlignment="1">
      <alignment horizontal="center"/>
    </xf>
    <xf numFmtId="4" fontId="38" fillId="23" borderId="5" xfId="0" applyNumberFormat="1" applyFont="1" applyFill="1" applyBorder="1" applyAlignment="1">
      <alignment horizontal="center" vertical="center" wrapText="1"/>
    </xf>
    <xf numFmtId="4" fontId="33" fillId="23" borderId="5" xfId="0" applyNumberFormat="1" applyFont="1" applyFill="1" applyBorder="1"/>
    <xf numFmtId="4" fontId="33" fillId="23" borderId="5" xfId="0" applyNumberFormat="1" applyFont="1" applyFill="1" applyBorder="1" applyAlignment="1">
      <alignment vertical="center" wrapText="1"/>
    </xf>
    <xf numFmtId="4" fontId="33" fillId="0" borderId="5" xfId="0" applyNumberFormat="1" applyFont="1" applyBorder="1"/>
    <xf numFmtId="4" fontId="33" fillId="21" borderId="5" xfId="0" applyNumberFormat="1" applyFont="1" applyFill="1" applyBorder="1" applyAlignment="1">
      <alignment vertical="center" wrapText="1"/>
    </xf>
    <xf numFmtId="4" fontId="33" fillId="0" borderId="5" xfId="0" applyNumberFormat="1" applyFont="1" applyBorder="1" applyAlignment="1">
      <alignment vertical="center" wrapText="1"/>
    </xf>
    <xf numFmtId="4" fontId="33" fillId="0" borderId="5" xfId="0" applyNumberFormat="1" applyFont="1" applyBorder="1" applyAlignment="1">
      <alignment horizontal="right" vertical="center" wrapText="1"/>
    </xf>
    <xf numFmtId="4" fontId="33" fillId="21" borderId="5" xfId="0" applyNumberFormat="1" applyFont="1" applyFill="1" applyBorder="1" applyAlignment="1">
      <alignment horizontal="center" vertical="center" wrapText="1"/>
    </xf>
    <xf numFmtId="4" fontId="11" fillId="15" borderId="5" xfId="0" applyNumberFormat="1" applyFont="1" applyFill="1" applyBorder="1" applyAlignment="1">
      <alignment vertical="center" wrapText="1"/>
    </xf>
    <xf numFmtId="4" fontId="37" fillId="15" borderId="5" xfId="0" applyNumberFormat="1" applyFont="1" applyFill="1" applyBorder="1" applyAlignment="1">
      <alignment vertical="center" wrapText="1"/>
    </xf>
    <xf numFmtId="4" fontId="20" fillId="0" borderId="0" xfId="0" applyNumberFormat="1" applyFont="1" applyAlignment="1">
      <alignment vertical="center" wrapText="1"/>
    </xf>
    <xf numFmtId="0" fontId="20" fillId="0" borderId="0" xfId="0" applyFont="1" applyAlignment="1">
      <alignment vertical="center" wrapText="1"/>
    </xf>
    <xf numFmtId="4" fontId="33" fillId="0" borderId="5" xfId="0" applyNumberFormat="1" applyFont="1" applyBorder="1" applyAlignment="1">
      <alignment horizontal="center"/>
    </xf>
    <xf numFmtId="4" fontId="33" fillId="0" borderId="0" xfId="0" applyNumberFormat="1" applyFont="1" applyAlignment="1">
      <alignment horizontal="left" vertical="center" wrapText="1"/>
    </xf>
    <xf numFmtId="4" fontId="20" fillId="0" borderId="0" xfId="0" applyNumberFormat="1" applyFont="1" applyAlignment="1">
      <alignment horizontal="left" vertical="center" wrapText="1"/>
    </xf>
    <xf numFmtId="4" fontId="20" fillId="3" borderId="0" xfId="0" applyNumberFormat="1" applyFont="1" applyFill="1" applyBorder="1" applyAlignment="1">
      <alignment horizontal="left" vertical="center" wrapText="1"/>
    </xf>
    <xf numFmtId="0" fontId="21" fillId="0" borderId="0" xfId="0" applyFont="1" applyBorder="1" applyAlignment="1">
      <alignment wrapText="1"/>
    </xf>
    <xf numFmtId="164" fontId="21" fillId="0" borderId="0" xfId="0" applyNumberFormat="1" applyFont="1" applyBorder="1" applyAlignment="1">
      <alignment wrapText="1"/>
    </xf>
    <xf numFmtId="164" fontId="3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26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21" fillId="13" borderId="5" xfId="0" applyFont="1" applyFill="1" applyBorder="1" applyAlignment="1">
      <alignment horizontal="center" vertical="center" wrapText="1"/>
    </xf>
    <xf numFmtId="164" fontId="21" fillId="13" borderId="5" xfId="0" applyNumberFormat="1" applyFont="1" applyFill="1" applyBorder="1" applyAlignment="1">
      <alignment horizontal="center" vertical="center" wrapText="1"/>
    </xf>
    <xf numFmtId="166" fontId="21" fillId="0" borderId="5" xfId="0" applyNumberFormat="1" applyFont="1" applyBorder="1" applyAlignment="1">
      <alignment horizontal="center" vertical="center" wrapText="1"/>
    </xf>
    <xf numFmtId="0" fontId="21" fillId="0" borderId="0" xfId="0" applyFont="1"/>
    <xf numFmtId="14" fontId="21" fillId="0" borderId="5" xfId="0" applyNumberFormat="1" applyFont="1" applyBorder="1" applyAlignment="1">
      <alignment horizontal="center" vertical="center" wrapText="1"/>
    </xf>
    <xf numFmtId="0" fontId="33" fillId="20" borderId="5" xfId="0" applyFont="1" applyFill="1" applyBorder="1" applyAlignment="1">
      <alignment horizontal="center" vertical="center" wrapText="1"/>
    </xf>
    <xf numFmtId="4" fontId="33" fillId="4" borderId="5" xfId="0" applyNumberFormat="1" applyFont="1" applyFill="1" applyBorder="1" applyAlignment="1">
      <alignment horizontal="center" vertical="center" wrapText="1"/>
    </xf>
    <xf numFmtId="4" fontId="33" fillId="3" borderId="5" xfId="0" applyNumberFormat="1" applyFont="1" applyFill="1" applyBorder="1" applyAlignment="1">
      <alignment horizontal="center" vertical="center" wrapText="1"/>
    </xf>
    <xf numFmtId="0" fontId="37" fillId="20" borderId="5" xfId="0" applyFont="1" applyFill="1" applyBorder="1" applyAlignment="1">
      <alignment horizontal="center" vertical="center" wrapText="1"/>
    </xf>
    <xf numFmtId="4" fontId="11" fillId="15" borderId="5" xfId="0" applyNumberFormat="1" applyFont="1" applyFill="1" applyBorder="1" applyAlignment="1">
      <alignment horizontal="center" vertical="center" wrapText="1"/>
    </xf>
    <xf numFmtId="4" fontId="20" fillId="0" borderId="0" xfId="0" applyNumberFormat="1" applyFont="1" applyAlignment="1">
      <alignment horizontal="left" vertical="center" wrapText="1"/>
    </xf>
    <xf numFmtId="49" fontId="23" fillId="3" borderId="0" xfId="2" applyNumberFormat="1" applyFont="1" applyFill="1" applyBorder="1" applyAlignment="1">
      <alignment horizontal="center" vertical="center" wrapText="1"/>
    </xf>
    <xf numFmtId="49" fontId="20" fillId="3" borderId="0" xfId="0" applyNumberFormat="1" applyFont="1" applyFill="1" applyBorder="1" applyAlignment="1">
      <alignment horizontal="center" vertical="center" wrapText="1"/>
    </xf>
    <xf numFmtId="0" fontId="20" fillId="3" borderId="0" xfId="0" applyNumberFormat="1" applyFont="1" applyFill="1" applyBorder="1" applyAlignment="1">
      <alignment vertical="center" wrapText="1"/>
    </xf>
    <xf numFmtId="4" fontId="20" fillId="3" borderId="0" xfId="0" applyNumberFormat="1" applyFont="1" applyFill="1" applyBorder="1" applyAlignment="1">
      <alignment vertical="center" wrapText="1"/>
    </xf>
    <xf numFmtId="4" fontId="24" fillId="18" borderId="0" xfId="2" applyNumberFormat="1" applyFont="1" applyFill="1" applyBorder="1" applyAlignment="1">
      <alignment horizontal="center" vertical="center" wrapText="1"/>
    </xf>
    <xf numFmtId="4" fontId="27" fillId="18" borderId="0" xfId="3" applyNumberFormat="1" applyFont="1" applyFill="1" applyBorder="1" applyAlignment="1" applyProtection="1">
      <alignment horizontal="center" vertical="center" wrapText="1"/>
    </xf>
    <xf numFmtId="4" fontId="25" fillId="18" borderId="0" xfId="2" applyNumberFormat="1" applyFont="1" applyFill="1" applyBorder="1" applyAlignment="1">
      <alignment horizontal="center" vertical="center" wrapText="1"/>
    </xf>
    <xf numFmtId="4" fontId="25" fillId="3" borderId="0" xfId="3" applyNumberFormat="1" applyFont="1" applyFill="1" applyBorder="1" applyAlignment="1">
      <alignment horizontal="center" vertical="center" wrapText="1"/>
    </xf>
    <xf numFmtId="0" fontId="26" fillId="3" borderId="0" xfId="0" applyFont="1" applyFill="1" applyBorder="1" applyAlignment="1">
      <alignment vertical="center" wrapText="1"/>
    </xf>
    <xf numFmtId="4" fontId="27" fillId="3" borderId="0" xfId="2" applyNumberFormat="1" applyFont="1" applyFill="1" applyBorder="1" applyAlignment="1">
      <alignment horizontal="center" vertical="center" wrapText="1"/>
    </xf>
    <xf numFmtId="4" fontId="28" fillId="3" borderId="0" xfId="0" applyNumberFormat="1" applyFont="1" applyFill="1" applyBorder="1" applyAlignment="1">
      <alignment horizontal="center" vertical="center" wrapText="1"/>
    </xf>
    <xf numFmtId="4" fontId="28" fillId="3" borderId="0" xfId="0" applyNumberFormat="1" applyFont="1" applyFill="1" applyBorder="1" applyAlignment="1">
      <alignment vertical="center" wrapText="1"/>
    </xf>
    <xf numFmtId="0" fontId="20" fillId="3" borderId="0" xfId="0" applyFont="1" applyFill="1" applyBorder="1" applyAlignment="1">
      <alignment horizontal="center" vertical="center" wrapText="1"/>
    </xf>
    <xf numFmtId="4" fontId="25" fillId="18" borderId="0" xfId="3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4" fontId="25" fillId="18" borderId="0" xfId="3" applyNumberFormat="1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Alignment="1">
      <alignment horizontal="center" vertical="center" wrapText="1"/>
    </xf>
    <xf numFmtId="4" fontId="35" fillId="3" borderId="0" xfId="0" applyNumberFormat="1" applyFont="1" applyFill="1" applyBorder="1" applyAlignment="1">
      <alignment vertical="center" wrapText="1"/>
    </xf>
    <xf numFmtId="0" fontId="35" fillId="3" borderId="0" xfId="0" applyFont="1" applyFill="1" applyBorder="1" applyAlignment="1">
      <alignment vertical="center" wrapText="1"/>
    </xf>
    <xf numFmtId="0" fontId="41" fillId="26" borderId="5" xfId="2" applyFont="1" applyFill="1" applyBorder="1" applyAlignment="1">
      <alignment horizontal="center" vertical="center" wrapText="1"/>
    </xf>
    <xf numFmtId="0" fontId="42" fillId="0" borderId="5" xfId="2" applyFont="1" applyBorder="1" applyAlignment="1">
      <alignment horizontal="justify" vertical="center" wrapText="1"/>
    </xf>
    <xf numFmtId="0" fontId="42" fillId="0" borderId="5" xfId="2" applyFont="1" applyBorder="1" applyAlignment="1">
      <alignment horizontal="center" vertical="center" wrapText="1"/>
    </xf>
    <xf numFmtId="0" fontId="43" fillId="0" borderId="5" xfId="0" applyFont="1" applyFill="1" applyBorder="1" applyAlignment="1" applyProtection="1">
      <alignment vertical="center" wrapText="1"/>
      <protection locked="0"/>
    </xf>
    <xf numFmtId="4" fontId="43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43" fillId="0" borderId="0" xfId="0" applyFont="1" applyFill="1" applyBorder="1" applyAlignment="1" applyProtection="1">
      <alignment vertical="center" wrapText="1"/>
      <protection locked="0"/>
    </xf>
    <xf numFmtId="4" fontId="43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26" fillId="3" borderId="5" xfId="0" applyFont="1" applyFill="1" applyBorder="1" applyAlignment="1">
      <alignment horizontal="center" vertical="center" wrapText="1"/>
    </xf>
    <xf numFmtId="4" fontId="21" fillId="3" borderId="5" xfId="0" applyNumberFormat="1" applyFont="1" applyFill="1" applyBorder="1" applyAlignment="1" applyProtection="1">
      <alignment horizontal="center" vertical="center"/>
      <protection locked="0"/>
    </xf>
    <xf numFmtId="0" fontId="11" fillId="3" borderId="5" xfId="0" applyFont="1" applyFill="1" applyBorder="1" applyAlignment="1" applyProtection="1">
      <alignment horizontal="center" vertical="center" wrapText="1"/>
      <protection locked="0"/>
    </xf>
    <xf numFmtId="4" fontId="28" fillId="3" borderId="0" xfId="0" applyNumberFormat="1" applyFont="1" applyFill="1" applyBorder="1" applyAlignment="1">
      <alignment horizontal="left" vertical="center" wrapText="1"/>
    </xf>
    <xf numFmtId="4" fontId="21" fillId="3" borderId="0" xfId="0" applyNumberFormat="1" applyFont="1" applyFill="1" applyBorder="1" applyAlignment="1">
      <alignment horizontal="left" vertical="center" wrapText="1"/>
    </xf>
    <xf numFmtId="0" fontId="42" fillId="3" borderId="0" xfId="2" applyFont="1" applyFill="1" applyBorder="1" applyAlignment="1">
      <alignment horizontal="justify" vertical="center" wrapText="1"/>
    </xf>
    <xf numFmtId="0" fontId="42" fillId="3" borderId="0" xfId="2" applyFont="1" applyFill="1" applyBorder="1" applyAlignment="1">
      <alignment horizontal="center" vertical="center" wrapText="1"/>
    </xf>
    <xf numFmtId="0" fontId="33" fillId="20" borderId="5" xfId="0" applyFont="1" applyFill="1" applyBorder="1" applyAlignment="1">
      <alignment horizontal="center" vertical="center" wrapText="1"/>
    </xf>
    <xf numFmtId="4" fontId="33" fillId="4" borderId="5" xfId="0" applyNumberFormat="1" applyFont="1" applyFill="1" applyBorder="1" applyAlignment="1">
      <alignment horizontal="center" vertical="center" wrapText="1"/>
    </xf>
    <xf numFmtId="0" fontId="26" fillId="0" borderId="0" xfId="0" applyNumberFormat="1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4" fontId="33" fillId="4" borderId="5" xfId="0" applyNumberFormat="1" applyFont="1" applyFill="1" applyBorder="1" applyAlignment="1">
      <alignment horizontal="center" vertical="center" wrapText="1"/>
    </xf>
    <xf numFmtId="0" fontId="33" fillId="20" borderId="5" xfId="0" applyFont="1" applyFill="1" applyBorder="1" applyAlignment="1">
      <alignment horizontal="center" vertical="center" wrapText="1"/>
    </xf>
    <xf numFmtId="0" fontId="37" fillId="20" borderId="5" xfId="0" applyFont="1" applyFill="1" applyBorder="1" applyAlignment="1">
      <alignment horizontal="center" vertical="center" wrapText="1"/>
    </xf>
    <xf numFmtId="4" fontId="44" fillId="6" borderId="5" xfId="0" applyNumberFormat="1" applyFont="1" applyFill="1" applyBorder="1" applyAlignment="1" applyProtection="1">
      <alignment horizontal="center" vertical="center" wrapText="1"/>
    </xf>
    <xf numFmtId="4" fontId="33" fillId="6" borderId="5" xfId="0" applyNumberFormat="1" applyFont="1" applyFill="1" applyBorder="1" applyAlignment="1" applyProtection="1">
      <alignment horizontal="center" vertical="center" wrapText="1"/>
    </xf>
    <xf numFmtId="4" fontId="44" fillId="6" borderId="5" xfId="5" applyNumberFormat="1" applyFont="1" applyFill="1" applyBorder="1" applyAlignment="1" applyProtection="1">
      <alignment horizontal="center" vertical="center" wrapText="1"/>
    </xf>
    <xf numFmtId="4" fontId="25" fillId="28" borderId="5" xfId="3" applyNumberFormat="1" applyFont="1" applyFill="1" applyBorder="1" applyAlignment="1">
      <alignment horizontal="center" vertical="center" wrapText="1"/>
    </xf>
    <xf numFmtId="0" fontId="41" fillId="27" borderId="5" xfId="2" applyFont="1" applyFill="1" applyBorder="1" applyAlignment="1">
      <alignment horizontal="center" vertical="center" wrapText="1"/>
    </xf>
    <xf numFmtId="4" fontId="26" fillId="6" borderId="6" xfId="0" applyNumberFormat="1" applyFont="1" applyFill="1" applyBorder="1" applyAlignment="1" applyProtection="1">
      <alignment horizontal="center" vertical="center" wrapText="1"/>
    </xf>
    <xf numFmtId="0" fontId="41" fillId="6" borderId="5" xfId="2" applyFont="1" applyFill="1" applyBorder="1" applyAlignment="1">
      <alignment horizontal="center" vertical="center" wrapText="1"/>
    </xf>
    <xf numFmtId="0" fontId="21" fillId="23" borderId="5" xfId="0" applyFont="1" applyFill="1" applyBorder="1" applyAlignment="1" applyProtection="1">
      <alignment horizontal="center" vertical="center" wrapText="1"/>
      <protection locked="0"/>
    </xf>
    <xf numFmtId="4" fontId="26" fillId="6" borderId="6" xfId="0" applyNumberFormat="1" applyFont="1" applyFill="1" applyBorder="1" applyAlignment="1">
      <alignment horizontal="center" vertical="center" wrapText="1"/>
    </xf>
    <xf numFmtId="4" fontId="26" fillId="6" borderId="15" xfId="0" applyNumberFormat="1" applyFont="1" applyFill="1" applyBorder="1" applyAlignment="1">
      <alignment horizontal="center" vertical="center" wrapText="1"/>
    </xf>
    <xf numFmtId="0" fontId="21" fillId="23" borderId="5" xfId="0" applyFont="1" applyFill="1" applyBorder="1" applyAlignment="1">
      <alignment horizontal="center" vertical="center" wrapText="1"/>
    </xf>
    <xf numFmtId="4" fontId="25" fillId="27" borderId="19" xfId="2" applyNumberFormat="1" applyFont="1" applyFill="1" applyBorder="1" applyAlignment="1">
      <alignment vertical="center" wrapText="1"/>
    </xf>
    <xf numFmtId="4" fontId="25" fillId="27" borderId="17" xfId="0" applyNumberFormat="1" applyFont="1" applyFill="1" applyBorder="1" applyAlignment="1">
      <alignment horizontal="center" vertical="center" wrapText="1"/>
    </xf>
    <xf numFmtId="4" fontId="26" fillId="27" borderId="17" xfId="0" applyNumberFormat="1" applyFont="1" applyFill="1" applyBorder="1" applyAlignment="1">
      <alignment horizontal="center" vertical="center" wrapText="1"/>
    </xf>
    <xf numFmtId="4" fontId="25" fillId="27" borderId="17" xfId="5" applyNumberFormat="1" applyFont="1" applyFill="1" applyBorder="1" applyAlignment="1">
      <alignment horizontal="center" vertical="center" wrapText="1"/>
    </xf>
    <xf numFmtId="4" fontId="26" fillId="27" borderId="15" xfId="0" applyNumberFormat="1" applyFont="1" applyFill="1" applyBorder="1" applyAlignment="1">
      <alignment horizontal="center" vertical="center" wrapText="1"/>
    </xf>
    <xf numFmtId="4" fontId="26" fillId="27" borderId="6" xfId="0" applyNumberFormat="1" applyFont="1" applyFill="1" applyBorder="1" applyAlignment="1">
      <alignment horizontal="center" vertical="center" wrapText="1"/>
    </xf>
    <xf numFmtId="4" fontId="25" fillId="27" borderId="5" xfId="0" applyNumberFormat="1" applyFont="1" applyFill="1" applyBorder="1" applyAlignment="1">
      <alignment horizontal="center" vertical="center" wrapText="1"/>
    </xf>
    <xf numFmtId="4" fontId="26" fillId="27" borderId="5" xfId="0" applyNumberFormat="1" applyFont="1" applyFill="1" applyBorder="1" applyAlignment="1">
      <alignment horizontal="center" vertical="center" wrapText="1"/>
    </xf>
    <xf numFmtId="4" fontId="25" fillId="27" borderId="5" xfId="5" applyNumberFormat="1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21" fillId="3" borderId="0" xfId="0" applyFont="1" applyFill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12" fillId="23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justify" vertical="center" wrapText="1"/>
    </xf>
    <xf numFmtId="0" fontId="18" fillId="0" borderId="6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2" fillId="23" borderId="6" xfId="0" applyFont="1" applyFill="1" applyBorder="1" applyAlignment="1">
      <alignment horizontal="center" vertical="center"/>
    </xf>
    <xf numFmtId="0" fontId="12" fillId="23" borderId="13" xfId="0" applyFont="1" applyFill="1" applyBorder="1"/>
    <xf numFmtId="0" fontId="12" fillId="23" borderId="8" xfId="0" applyFont="1" applyFill="1" applyBorder="1"/>
    <xf numFmtId="49" fontId="14" fillId="0" borderId="6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/>
    <xf numFmtId="49" fontId="0" fillId="0" borderId="8" xfId="0" applyNumberFormat="1" applyFont="1" applyFill="1" applyBorder="1"/>
    <xf numFmtId="0" fontId="16" fillId="0" borderId="0" xfId="0" applyFont="1" applyAlignment="1">
      <alignment horizontal="center"/>
    </xf>
    <xf numFmtId="49" fontId="14" fillId="0" borderId="6" xfId="0" applyNumberFormat="1" applyFont="1" applyBorder="1" applyAlignment="1">
      <alignment horizontal="center" vertical="center"/>
    </xf>
    <xf numFmtId="49" fontId="0" fillId="0" borderId="13" xfId="0" applyNumberFormat="1" applyFont="1" applyBorder="1"/>
    <xf numFmtId="49" fontId="0" fillId="0" borderId="8" xfId="0" applyNumberFormat="1" applyFont="1" applyBorder="1"/>
    <xf numFmtId="0" fontId="2" fillId="0" borderId="0" xfId="0" applyFont="1" applyAlignment="1">
      <alignment horizontal="left"/>
    </xf>
    <xf numFmtId="0" fontId="2" fillId="0" borderId="2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49" fontId="16" fillId="0" borderId="6" xfId="0" applyNumberFormat="1" applyFont="1" applyBorder="1" applyAlignment="1">
      <alignment horizontal="center" vertical="top" wrapText="1"/>
    </xf>
    <xf numFmtId="49" fontId="13" fillId="0" borderId="13" xfId="0" applyNumberFormat="1" applyFont="1" applyBorder="1" applyAlignment="1">
      <alignment horizontal="center" vertical="top" wrapText="1"/>
    </xf>
    <xf numFmtId="49" fontId="13" fillId="0" borderId="8" xfId="0" applyNumberFormat="1" applyFont="1" applyBorder="1" applyAlignment="1">
      <alignment horizontal="center" vertical="top" wrapText="1"/>
    </xf>
    <xf numFmtId="0" fontId="12" fillId="0" borderId="0" xfId="0" applyFont="1" applyAlignment="1">
      <alignment horizontal="right"/>
    </xf>
    <xf numFmtId="0" fontId="15" fillId="0" borderId="0" xfId="0" applyFont="1" applyAlignment="1">
      <alignment horizontal="center" vertical="center" wrapText="1"/>
    </xf>
    <xf numFmtId="4" fontId="40" fillId="9" borderId="14" xfId="2" applyNumberFormat="1" applyFont="1" applyFill="1" applyBorder="1" applyAlignment="1" applyProtection="1">
      <alignment horizontal="center" vertical="center" wrapText="1"/>
      <protection locked="0"/>
    </xf>
    <xf numFmtId="4" fontId="40" fillId="9" borderId="0" xfId="2" applyNumberFormat="1" applyFont="1" applyFill="1" applyBorder="1" applyAlignment="1" applyProtection="1">
      <alignment horizontal="center" vertical="center" wrapText="1"/>
      <protection locked="0"/>
    </xf>
    <xf numFmtId="0" fontId="20" fillId="2" borderId="0" xfId="0" applyFont="1" applyFill="1" applyAlignment="1">
      <alignment horizontal="center" vertical="center" wrapText="1"/>
    </xf>
    <xf numFmtId="4" fontId="21" fillId="0" borderId="18" xfId="0" applyNumberFormat="1" applyFont="1" applyBorder="1" applyAlignment="1">
      <alignment horizontal="left" vertical="center" wrapText="1"/>
    </xf>
    <xf numFmtId="4" fontId="28" fillId="0" borderId="18" xfId="0" applyNumberFormat="1" applyFont="1" applyBorder="1" applyAlignment="1">
      <alignment horizontal="center" vertical="center" wrapText="1"/>
    </xf>
    <xf numFmtId="4" fontId="21" fillId="0" borderId="0" xfId="0" applyNumberFormat="1" applyFont="1" applyBorder="1" applyAlignment="1">
      <alignment horizontal="left" vertical="center" wrapText="1"/>
    </xf>
    <xf numFmtId="4" fontId="20" fillId="0" borderId="11" xfId="0" applyNumberFormat="1" applyFont="1" applyBorder="1" applyAlignment="1">
      <alignment horizontal="center" vertical="center" wrapText="1"/>
    </xf>
    <xf numFmtId="49" fontId="20" fillId="0" borderId="6" xfId="0" applyNumberFormat="1" applyFont="1" applyFill="1" applyBorder="1" applyAlignment="1">
      <alignment horizontal="center" vertical="center" wrapText="1"/>
    </xf>
    <xf numFmtId="49" fontId="20" fillId="0" borderId="13" xfId="0" applyNumberFormat="1" applyFont="1" applyFill="1" applyBorder="1" applyAlignment="1">
      <alignment horizontal="center" vertical="center" wrapText="1"/>
    </xf>
    <xf numFmtId="49" fontId="20" fillId="0" borderId="8" xfId="0" applyNumberFormat="1" applyFont="1" applyFill="1" applyBorder="1" applyAlignment="1">
      <alignment horizontal="center" vertical="center" wrapText="1"/>
    </xf>
    <xf numFmtId="49" fontId="23" fillId="3" borderId="6" xfId="2" applyNumberFormat="1" applyFont="1" applyFill="1" applyBorder="1" applyAlignment="1">
      <alignment horizontal="center" vertical="center" wrapText="1"/>
    </xf>
    <xf numFmtId="49" fontId="23" fillId="3" borderId="13" xfId="2" applyNumberFormat="1" applyFont="1" applyFill="1" applyBorder="1" applyAlignment="1">
      <alignment horizontal="center" vertical="center" wrapText="1"/>
    </xf>
    <xf numFmtId="49" fontId="23" fillId="3" borderId="8" xfId="2" applyNumberFormat="1" applyFont="1" applyFill="1" applyBorder="1" applyAlignment="1">
      <alignment horizontal="center" vertical="center" wrapText="1"/>
    </xf>
    <xf numFmtId="4" fontId="20" fillId="0" borderId="11" xfId="0" applyNumberFormat="1" applyFont="1" applyBorder="1" applyAlignment="1">
      <alignment vertical="center" wrapText="1"/>
    </xf>
    <xf numFmtId="4" fontId="24" fillId="5" borderId="7" xfId="2" applyNumberFormat="1" applyFont="1" applyFill="1" applyBorder="1" applyAlignment="1">
      <alignment horizontal="center" vertical="center" wrapText="1"/>
    </xf>
    <xf numFmtId="4" fontId="24" fillId="5" borderId="19" xfId="2" applyNumberFormat="1" applyFont="1" applyFill="1" applyBorder="1" applyAlignment="1">
      <alignment horizontal="center" vertical="center" wrapText="1"/>
    </xf>
    <xf numFmtId="4" fontId="24" fillId="5" borderId="17" xfId="2" applyNumberFormat="1" applyFont="1" applyFill="1" applyBorder="1" applyAlignment="1">
      <alignment horizontal="center" vertical="center" wrapText="1"/>
    </xf>
    <xf numFmtId="4" fontId="24" fillId="5" borderId="6" xfId="2" applyNumberFormat="1" applyFont="1" applyFill="1" applyBorder="1" applyAlignment="1">
      <alignment horizontal="center" vertical="center" wrapText="1"/>
    </xf>
    <xf numFmtId="4" fontId="24" fillId="5" borderId="13" xfId="2" applyNumberFormat="1" applyFont="1" applyFill="1" applyBorder="1" applyAlignment="1">
      <alignment horizontal="center" vertical="center" wrapText="1"/>
    </xf>
    <xf numFmtId="4" fontId="24" fillId="5" borderId="8" xfId="2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5" xfId="0" applyFont="1" applyFill="1" applyBorder="1" applyAlignment="1" applyProtection="1">
      <alignment horizontal="center" vertical="center" wrapText="1"/>
      <protection locked="0"/>
    </xf>
    <xf numFmtId="0" fontId="20" fillId="2" borderId="14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4" fontId="20" fillId="0" borderId="0" xfId="0" applyNumberFormat="1" applyFont="1" applyBorder="1" applyAlignment="1">
      <alignment horizontal="left" vertical="center" wrapText="1"/>
    </xf>
    <xf numFmtId="4" fontId="29" fillId="9" borderId="15" xfId="2" applyNumberFormat="1" applyFont="1" applyFill="1" applyBorder="1" applyAlignment="1" applyProtection="1">
      <alignment horizontal="left" vertical="center" wrapText="1"/>
    </xf>
    <xf numFmtId="4" fontId="29" fillId="9" borderId="11" xfId="2" applyNumberFormat="1" applyFont="1" applyFill="1" applyBorder="1" applyAlignment="1" applyProtection="1">
      <alignment horizontal="left" vertical="center" wrapText="1"/>
    </xf>
    <xf numFmtId="0" fontId="31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31" fillId="0" borderId="13" xfId="2" applyNumberFormat="1" applyFont="1" applyFill="1" applyBorder="1" applyAlignment="1" applyProtection="1">
      <alignment horizontal="center" vertical="center" wrapText="1"/>
      <protection locked="0"/>
    </xf>
    <xf numFmtId="0" fontId="31" fillId="0" borderId="8" xfId="2" applyNumberFormat="1" applyFont="1" applyFill="1" applyBorder="1" applyAlignment="1" applyProtection="1">
      <alignment horizontal="center" vertical="center" wrapText="1"/>
      <protection locked="0"/>
    </xf>
    <xf numFmtId="4" fontId="25" fillId="6" borderId="6" xfId="2" applyNumberFormat="1" applyFont="1" applyFill="1" applyBorder="1" applyAlignment="1" applyProtection="1">
      <alignment horizontal="center" vertical="center" wrapText="1"/>
    </xf>
    <xf numFmtId="4" fontId="25" fillId="6" borderId="13" xfId="2" applyNumberFormat="1" applyFont="1" applyFill="1" applyBorder="1" applyAlignment="1" applyProtection="1">
      <alignment horizontal="center" vertical="center" wrapText="1"/>
    </xf>
    <xf numFmtId="4" fontId="25" fillId="6" borderId="8" xfId="2" applyNumberFormat="1" applyFont="1" applyFill="1" applyBorder="1" applyAlignment="1" applyProtection="1">
      <alignment horizontal="center" vertical="center" wrapText="1"/>
    </xf>
    <xf numFmtId="4" fontId="27" fillId="0" borderId="6" xfId="2" applyNumberFormat="1" applyFont="1" applyFill="1" applyBorder="1" applyAlignment="1" applyProtection="1">
      <alignment horizontal="left" vertical="center" wrapText="1"/>
      <protection locked="0"/>
    </xf>
    <xf numFmtId="4" fontId="27" fillId="0" borderId="13" xfId="2" applyNumberFormat="1" applyFont="1" applyFill="1" applyBorder="1" applyAlignment="1" applyProtection="1">
      <alignment horizontal="left" vertical="center" wrapText="1"/>
      <protection locked="0"/>
    </xf>
    <xf numFmtId="4" fontId="27" fillId="0" borderId="8" xfId="2" applyNumberFormat="1" applyFont="1" applyFill="1" applyBorder="1" applyAlignment="1" applyProtection="1">
      <alignment horizontal="left" vertical="center" wrapText="1"/>
      <protection locked="0"/>
    </xf>
    <xf numFmtId="4" fontId="27" fillId="0" borderId="6" xfId="2" applyNumberFormat="1" applyFont="1" applyFill="1" applyBorder="1" applyAlignment="1" applyProtection="1">
      <alignment horizontal="center" vertical="center" wrapText="1"/>
      <protection locked="0"/>
    </xf>
    <xf numFmtId="4" fontId="27" fillId="0" borderId="13" xfId="2" applyNumberFormat="1" applyFont="1" applyFill="1" applyBorder="1" applyAlignment="1" applyProtection="1">
      <alignment horizontal="center" vertical="center" wrapText="1"/>
      <protection locked="0"/>
    </xf>
    <xf numFmtId="4" fontId="27" fillId="0" borderId="8" xfId="2" applyNumberFormat="1" applyFont="1" applyFill="1" applyBorder="1" applyAlignment="1" applyProtection="1">
      <alignment horizontal="center" vertical="center" wrapText="1"/>
      <protection locked="0"/>
    </xf>
    <xf numFmtId="4" fontId="24" fillId="5" borderId="5" xfId="2" applyNumberFormat="1" applyFont="1" applyFill="1" applyBorder="1" applyAlignment="1">
      <alignment horizontal="center" vertical="center" wrapText="1"/>
    </xf>
    <xf numFmtId="4" fontId="20" fillId="3" borderId="0" xfId="0" applyNumberFormat="1" applyFont="1" applyFill="1" applyBorder="1" applyAlignment="1">
      <alignment horizontal="left" vertical="center" wrapText="1"/>
    </xf>
    <xf numFmtId="4" fontId="21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21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21" fillId="0" borderId="8" xfId="0" applyNumberFormat="1" applyFont="1" applyFill="1" applyBorder="1" applyAlignment="1" applyProtection="1">
      <alignment horizontal="center" vertical="center" wrapText="1"/>
      <protection locked="0"/>
    </xf>
    <xf numFmtId="4" fontId="25" fillId="24" borderId="6" xfId="2" applyNumberFormat="1" applyFont="1" applyFill="1" applyBorder="1" applyAlignment="1">
      <alignment horizontal="center" vertical="center" wrapText="1"/>
    </xf>
    <xf numFmtId="4" fontId="25" fillId="24" borderId="13" xfId="2" applyNumberFormat="1" applyFont="1" applyFill="1" applyBorder="1" applyAlignment="1">
      <alignment horizontal="center" vertical="center" wrapText="1"/>
    </xf>
    <xf numFmtId="4" fontId="25" fillId="24" borderId="8" xfId="2" applyNumberFormat="1" applyFont="1" applyFill="1" applyBorder="1" applyAlignment="1">
      <alignment horizontal="center" vertical="center" wrapText="1"/>
    </xf>
    <xf numFmtId="0" fontId="33" fillId="24" borderId="6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8" xfId="0" applyFont="1" applyFill="1" applyBorder="1" applyAlignment="1">
      <alignment horizontal="center" vertical="center" wrapText="1"/>
    </xf>
    <xf numFmtId="4" fontId="21" fillId="0" borderId="0" xfId="0" applyNumberFormat="1" applyFont="1" applyFill="1" applyBorder="1" applyAlignment="1">
      <alignment horizontal="left" vertical="center" wrapText="1"/>
    </xf>
    <xf numFmtId="4" fontId="25" fillId="6" borderId="6" xfId="2" applyNumberFormat="1" applyFont="1" applyFill="1" applyBorder="1" applyAlignment="1">
      <alignment horizontal="center" vertical="center" wrapText="1"/>
    </xf>
    <xf numFmtId="4" fontId="25" fillId="6" borderId="13" xfId="2" applyNumberFormat="1" applyFont="1" applyFill="1" applyBorder="1" applyAlignment="1">
      <alignment horizontal="center" vertical="center" wrapText="1"/>
    </xf>
    <xf numFmtId="4" fontId="25" fillId="6" borderId="8" xfId="2" applyNumberFormat="1" applyFont="1" applyFill="1" applyBorder="1" applyAlignment="1">
      <alignment horizontal="center" vertical="center" wrapText="1"/>
    </xf>
    <xf numFmtId="4" fontId="31" fillId="0" borderId="6" xfId="2" applyNumberFormat="1" applyFont="1" applyFill="1" applyBorder="1" applyAlignment="1" applyProtection="1">
      <alignment horizontal="center" vertical="center" wrapText="1"/>
      <protection locked="0"/>
    </xf>
    <xf numFmtId="4" fontId="31" fillId="0" borderId="13" xfId="2" applyNumberFormat="1" applyFont="1" applyFill="1" applyBorder="1" applyAlignment="1" applyProtection="1">
      <alignment horizontal="center" vertical="center" wrapText="1"/>
      <protection locked="0"/>
    </xf>
    <xf numFmtId="4" fontId="31" fillId="0" borderId="8" xfId="2" applyNumberFormat="1" applyFont="1" applyFill="1" applyBorder="1" applyAlignment="1" applyProtection="1">
      <alignment horizontal="center" vertical="center" wrapText="1"/>
      <protection locked="0"/>
    </xf>
    <xf numFmtId="4" fontId="25" fillId="6" borderId="6" xfId="2" applyNumberFormat="1" applyFont="1" applyFill="1" applyBorder="1" applyAlignment="1" applyProtection="1">
      <alignment horizontal="center" vertical="center" wrapText="1"/>
      <protection locked="0"/>
    </xf>
    <xf numFmtId="4" fontId="25" fillId="6" borderId="13" xfId="2" applyNumberFormat="1" applyFont="1" applyFill="1" applyBorder="1" applyAlignment="1" applyProtection="1">
      <alignment horizontal="center" vertical="center" wrapText="1"/>
      <protection locked="0"/>
    </xf>
    <xf numFmtId="4" fontId="25" fillId="6" borderId="8" xfId="2" applyNumberFormat="1" applyFont="1" applyFill="1" applyBorder="1" applyAlignment="1" applyProtection="1">
      <alignment horizontal="center" vertical="center" wrapText="1"/>
      <protection locked="0"/>
    </xf>
    <xf numFmtId="0" fontId="25" fillId="6" borderId="6" xfId="2" applyNumberFormat="1" applyFont="1" applyFill="1" applyBorder="1" applyAlignment="1" applyProtection="1">
      <alignment horizontal="center" vertical="center" wrapText="1"/>
    </xf>
    <xf numFmtId="0" fontId="25" fillId="6" borderId="13" xfId="2" applyNumberFormat="1" applyFont="1" applyFill="1" applyBorder="1" applyAlignment="1" applyProtection="1">
      <alignment horizontal="center" vertical="center" wrapText="1"/>
    </xf>
    <xf numFmtId="0" fontId="25" fillId="6" borderId="8" xfId="2" applyNumberFormat="1" applyFont="1" applyFill="1" applyBorder="1" applyAlignment="1" applyProtection="1">
      <alignment horizontal="center" vertical="center" wrapText="1"/>
    </xf>
    <xf numFmtId="4" fontId="21" fillId="0" borderId="6" xfId="2" applyNumberFormat="1" applyFont="1" applyFill="1" applyBorder="1" applyAlignment="1" applyProtection="1">
      <alignment horizontal="left" vertical="center" wrapText="1"/>
      <protection locked="0"/>
    </xf>
    <xf numFmtId="4" fontId="21" fillId="0" borderId="13" xfId="2" applyNumberFormat="1" applyFont="1" applyFill="1" applyBorder="1" applyAlignment="1" applyProtection="1">
      <alignment horizontal="left" vertical="center" wrapText="1"/>
      <protection locked="0"/>
    </xf>
    <xf numFmtId="4" fontId="21" fillId="0" borderId="8" xfId="2" applyNumberFormat="1" applyFont="1" applyFill="1" applyBorder="1" applyAlignment="1" applyProtection="1">
      <alignment horizontal="left" vertical="center" wrapText="1"/>
      <protection locked="0"/>
    </xf>
    <xf numFmtId="4" fontId="20" fillId="0" borderId="11" xfId="0" applyNumberFormat="1" applyFont="1" applyBorder="1" applyAlignment="1">
      <alignment horizontal="left" vertical="center" wrapText="1"/>
    </xf>
    <xf numFmtId="4" fontId="21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1" fillId="0" borderId="13" xfId="0" applyNumberFormat="1" applyFont="1" applyFill="1" applyBorder="1" applyAlignment="1" applyProtection="1">
      <alignment horizontal="left" vertical="center" wrapText="1"/>
      <protection locked="0"/>
    </xf>
    <xf numFmtId="4" fontId="21" fillId="0" borderId="8" xfId="0" applyNumberFormat="1" applyFont="1" applyFill="1" applyBorder="1" applyAlignment="1" applyProtection="1">
      <alignment horizontal="left" vertical="center" wrapText="1"/>
      <protection locked="0"/>
    </xf>
    <xf numFmtId="0" fontId="12" fillId="3" borderId="11" xfId="0" applyFont="1" applyFill="1" applyBorder="1" applyAlignment="1">
      <alignment horizontal="center" vertical="center" wrapText="1"/>
    </xf>
    <xf numFmtId="0" fontId="26" fillId="3" borderId="5" xfId="0" applyFont="1" applyFill="1" applyBorder="1" applyAlignment="1">
      <alignment horizontal="center" vertical="center" wrapText="1"/>
    </xf>
    <xf numFmtId="0" fontId="26" fillId="3" borderId="5" xfId="0" applyFont="1" applyFill="1" applyBorder="1" applyAlignment="1" applyProtection="1">
      <alignment horizontal="center" vertical="center" wrapText="1"/>
      <protection locked="0"/>
    </xf>
    <xf numFmtId="4" fontId="28" fillId="0" borderId="0" xfId="0" applyNumberFormat="1" applyFont="1" applyBorder="1" applyAlignment="1">
      <alignment horizontal="left" vertical="center" wrapText="1"/>
    </xf>
    <xf numFmtId="0" fontId="33" fillId="24" borderId="5" xfId="0" applyFont="1" applyFill="1" applyBorder="1" applyAlignment="1">
      <alignment horizontal="center" vertical="center" wrapText="1"/>
    </xf>
    <xf numFmtId="4" fontId="24" fillId="5" borderId="30" xfId="2" applyNumberFormat="1" applyFont="1" applyFill="1" applyBorder="1" applyAlignment="1">
      <alignment horizontal="center" vertical="center" wrapText="1"/>
    </xf>
    <xf numFmtId="4" fontId="24" fillId="5" borderId="33" xfId="2" applyNumberFormat="1" applyFont="1" applyFill="1" applyBorder="1" applyAlignment="1">
      <alignment horizontal="center" vertical="center" wrapText="1"/>
    </xf>
    <xf numFmtId="4" fontId="21" fillId="0" borderId="2" xfId="0" applyNumberFormat="1" applyFont="1" applyBorder="1" applyAlignment="1">
      <alignment horizontal="left" vertical="center" wrapText="1"/>
    </xf>
    <xf numFmtId="4" fontId="28" fillId="0" borderId="2" xfId="0" applyNumberFormat="1" applyFont="1" applyBorder="1" applyAlignment="1">
      <alignment horizontal="left" vertical="center" wrapText="1"/>
    </xf>
    <xf numFmtId="4" fontId="25" fillId="5" borderId="4" xfId="2" applyNumberFormat="1" applyFont="1" applyFill="1" applyBorder="1" applyAlignment="1">
      <alignment horizontal="center" vertical="center" wrapText="1"/>
    </xf>
    <xf numFmtId="4" fontId="25" fillId="5" borderId="31" xfId="2" applyNumberFormat="1" applyFont="1" applyFill="1" applyBorder="1" applyAlignment="1">
      <alignment horizontal="center" vertical="center" wrapText="1"/>
    </xf>
    <xf numFmtId="4" fontId="25" fillId="5" borderId="32" xfId="2" applyNumberFormat="1" applyFont="1" applyFill="1" applyBorder="1" applyAlignment="1">
      <alignment horizontal="center" vertical="center" wrapText="1"/>
    </xf>
    <xf numFmtId="4" fontId="31" fillId="0" borderId="6" xfId="2" applyNumberFormat="1" applyFont="1" applyFill="1" applyBorder="1" applyAlignment="1">
      <alignment horizontal="left" vertical="center" wrapText="1"/>
    </xf>
    <xf numFmtId="4" fontId="31" fillId="0" borderId="13" xfId="2" applyNumberFormat="1" applyFont="1" applyFill="1" applyBorder="1" applyAlignment="1">
      <alignment horizontal="left" vertical="center" wrapText="1"/>
    </xf>
    <xf numFmtId="4" fontId="31" fillId="0" borderId="8" xfId="2" applyNumberFormat="1" applyFont="1" applyFill="1" applyBorder="1" applyAlignment="1">
      <alignment horizontal="left" vertical="center" wrapText="1"/>
    </xf>
    <xf numFmtId="4" fontId="29" fillId="9" borderId="14" xfId="2" applyNumberFormat="1" applyFont="1" applyFill="1" applyBorder="1" applyAlignment="1">
      <alignment horizontal="left" vertical="center" wrapText="1"/>
    </xf>
    <xf numFmtId="4" fontId="29" fillId="9" borderId="0" xfId="2" applyNumberFormat="1" applyFont="1" applyFill="1" applyBorder="1" applyAlignment="1">
      <alignment horizontal="left" vertical="center" wrapText="1"/>
    </xf>
    <xf numFmtId="4" fontId="29" fillId="9" borderId="22" xfId="2" applyNumberFormat="1" applyFont="1" applyFill="1" applyBorder="1" applyAlignment="1">
      <alignment horizontal="left" vertical="center" wrapText="1"/>
    </xf>
    <xf numFmtId="4" fontId="27" fillId="0" borderId="5" xfId="2" applyNumberFormat="1" applyFont="1" applyFill="1" applyBorder="1" applyAlignment="1">
      <alignment horizontal="left" vertical="center" wrapText="1"/>
    </xf>
    <xf numFmtId="4" fontId="29" fillId="9" borderId="5" xfId="2" applyNumberFormat="1" applyFont="1" applyFill="1" applyBorder="1" applyAlignment="1">
      <alignment horizontal="left" vertical="center" wrapText="1"/>
    </xf>
    <xf numFmtId="4" fontId="21" fillId="0" borderId="6" xfId="0" applyNumberFormat="1" applyFont="1" applyFill="1" applyBorder="1" applyAlignment="1">
      <alignment horizontal="center" vertical="center" wrapText="1"/>
    </xf>
    <xf numFmtId="4" fontId="21" fillId="0" borderId="13" xfId="0" applyNumberFormat="1" applyFont="1" applyFill="1" applyBorder="1" applyAlignment="1">
      <alignment horizontal="center" vertical="center" wrapText="1"/>
    </xf>
    <xf numFmtId="4" fontId="21" fillId="0" borderId="8" xfId="0" applyNumberFormat="1" applyFont="1" applyFill="1" applyBorder="1" applyAlignment="1">
      <alignment horizontal="center" vertical="center" wrapText="1"/>
    </xf>
    <xf numFmtId="4" fontId="25" fillId="6" borderId="15" xfId="2" applyNumberFormat="1" applyFont="1" applyFill="1" applyBorder="1" applyAlignment="1">
      <alignment horizontal="center" vertical="center" wrapText="1"/>
    </xf>
    <xf numFmtId="4" fontId="25" fillId="6" borderId="11" xfId="2" applyNumberFormat="1" applyFont="1" applyFill="1" applyBorder="1" applyAlignment="1">
      <alignment horizontal="center" vertical="center" wrapText="1"/>
    </xf>
    <xf numFmtId="4" fontId="25" fillId="6" borderId="9" xfId="2" applyNumberFormat="1" applyFont="1" applyFill="1" applyBorder="1" applyAlignment="1">
      <alignment horizontal="center" vertical="center" wrapText="1"/>
    </xf>
    <xf numFmtId="4" fontId="20" fillId="0" borderId="29" xfId="0" applyNumberFormat="1" applyFont="1" applyBorder="1" applyAlignment="1">
      <alignment horizontal="left" vertical="center" wrapText="1"/>
    </xf>
    <xf numFmtId="4" fontId="21" fillId="0" borderId="5" xfId="2" applyNumberFormat="1" applyFont="1" applyFill="1" applyBorder="1" applyAlignment="1">
      <alignment horizontal="left" vertical="center" wrapText="1"/>
    </xf>
    <xf numFmtId="4" fontId="27" fillId="0" borderId="6" xfId="2" applyNumberFormat="1" applyFont="1" applyFill="1" applyBorder="1" applyAlignment="1">
      <alignment horizontal="center" vertical="center" wrapText="1"/>
    </xf>
    <xf numFmtId="4" fontId="27" fillId="0" borderId="13" xfId="2" applyNumberFormat="1" applyFont="1" applyFill="1" applyBorder="1" applyAlignment="1">
      <alignment horizontal="center" vertical="center" wrapText="1"/>
    </xf>
    <xf numFmtId="4" fontId="27" fillId="0" borderId="8" xfId="2" applyNumberFormat="1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4" fontId="25" fillId="27" borderId="15" xfId="2" applyNumberFormat="1" applyFont="1" applyFill="1" applyBorder="1" applyAlignment="1">
      <alignment horizontal="center" vertical="center" wrapText="1"/>
    </xf>
    <xf numFmtId="4" fontId="25" fillId="27" borderId="11" xfId="2" applyNumberFormat="1" applyFont="1" applyFill="1" applyBorder="1" applyAlignment="1">
      <alignment horizontal="center" vertical="center" wrapText="1"/>
    </xf>
    <xf numFmtId="4" fontId="25" fillId="27" borderId="9" xfId="2" applyNumberFormat="1" applyFont="1" applyFill="1" applyBorder="1" applyAlignment="1">
      <alignment horizontal="center" vertical="center" wrapText="1"/>
    </xf>
    <xf numFmtId="4" fontId="31" fillId="0" borderId="5" xfId="2" applyNumberFormat="1" applyFont="1" applyFill="1" applyBorder="1" applyAlignment="1">
      <alignment horizontal="left" vertical="center" wrapText="1"/>
    </xf>
    <xf numFmtId="4" fontId="25" fillId="6" borderId="15" xfId="2" applyNumberFormat="1" applyFont="1" applyFill="1" applyBorder="1" applyAlignment="1" applyProtection="1">
      <alignment horizontal="center" vertical="center" wrapText="1"/>
      <protection locked="0"/>
    </xf>
    <xf numFmtId="4" fontId="25" fillId="6" borderId="11" xfId="2" applyNumberFormat="1" applyFont="1" applyFill="1" applyBorder="1" applyAlignment="1" applyProtection="1">
      <alignment horizontal="center" vertical="center" wrapText="1"/>
      <protection locked="0"/>
    </xf>
    <xf numFmtId="0" fontId="37" fillId="20" borderId="5" xfId="0" applyFont="1" applyFill="1" applyBorder="1" applyAlignment="1">
      <alignment horizontal="center" vertical="center"/>
    </xf>
    <xf numFmtId="0" fontId="37" fillId="20" borderId="5" xfId="0" applyFont="1" applyFill="1" applyBorder="1" applyAlignment="1">
      <alignment horizontal="center" vertical="center" wrapText="1"/>
    </xf>
    <xf numFmtId="0" fontId="37" fillId="20" borderId="7" xfId="0" applyFont="1" applyFill="1" applyBorder="1" applyAlignment="1">
      <alignment horizontal="center" vertical="center" wrapText="1"/>
    </xf>
    <xf numFmtId="0" fontId="37" fillId="20" borderId="17" xfId="0" applyFont="1" applyFill="1" applyBorder="1" applyAlignment="1">
      <alignment horizontal="center" vertical="center" wrapText="1"/>
    </xf>
    <xf numFmtId="0" fontId="36" fillId="2" borderId="16" xfId="0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 wrapText="1"/>
    </xf>
    <xf numFmtId="49" fontId="26" fillId="0" borderId="5" xfId="0" applyNumberFormat="1" applyFont="1" applyBorder="1" applyAlignment="1">
      <alignment horizontal="center"/>
    </xf>
    <xf numFmtId="0" fontId="26" fillId="0" borderId="5" xfId="0" applyNumberFormat="1" applyFont="1" applyBorder="1" applyAlignment="1">
      <alignment horizontal="center"/>
    </xf>
    <xf numFmtId="0" fontId="36" fillId="2" borderId="12" xfId="0" applyFont="1" applyFill="1" applyBorder="1" applyAlignment="1">
      <alignment horizontal="center" vertical="center" wrapText="1"/>
    </xf>
    <xf numFmtId="0" fontId="36" fillId="2" borderId="21" xfId="0" applyFont="1" applyFill="1" applyBorder="1" applyAlignment="1">
      <alignment horizontal="center" vertical="center" wrapText="1"/>
    </xf>
    <xf numFmtId="0" fontId="26" fillId="0" borderId="5" xfId="0" applyFont="1" applyBorder="1" applyAlignment="1">
      <alignment horizontal="center"/>
    </xf>
    <xf numFmtId="0" fontId="33" fillId="0" borderId="11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4" fontId="37" fillId="0" borderId="5" xfId="0" applyNumberFormat="1" applyFont="1" applyBorder="1" applyAlignment="1">
      <alignment horizontal="center" vertical="center" wrapText="1"/>
    </xf>
    <xf numFmtId="4" fontId="33" fillId="21" borderId="7" xfId="0" applyNumberFormat="1" applyFont="1" applyFill="1" applyBorder="1" applyAlignment="1">
      <alignment horizontal="center" vertical="center" wrapText="1"/>
    </xf>
    <xf numFmtId="4" fontId="33" fillId="21" borderId="19" xfId="0" applyNumberFormat="1" applyFont="1" applyFill="1" applyBorder="1" applyAlignment="1">
      <alignment horizontal="center" vertical="center" wrapText="1"/>
    </xf>
    <xf numFmtId="4" fontId="33" fillId="21" borderId="17" xfId="0" applyNumberFormat="1" applyFont="1" applyFill="1" applyBorder="1" applyAlignment="1">
      <alignment horizontal="center" vertical="center" wrapText="1"/>
    </xf>
    <xf numFmtId="4" fontId="33" fillId="15" borderId="7" xfId="0" applyNumberFormat="1" applyFont="1" applyFill="1" applyBorder="1" applyAlignment="1">
      <alignment horizontal="center" vertical="center" wrapText="1"/>
    </xf>
    <xf numFmtId="4" fontId="33" fillId="15" borderId="19" xfId="0" applyNumberFormat="1" applyFont="1" applyFill="1" applyBorder="1" applyAlignment="1">
      <alignment horizontal="center" vertical="center" wrapText="1"/>
    </xf>
    <xf numFmtId="4" fontId="33" fillId="15" borderId="17" xfId="0" applyNumberFormat="1" applyFont="1" applyFill="1" applyBorder="1" applyAlignment="1">
      <alignment horizontal="center" vertical="center" wrapText="1"/>
    </xf>
    <xf numFmtId="4" fontId="33" fillId="15" borderId="5" xfId="0" applyNumberFormat="1" applyFont="1" applyFill="1" applyBorder="1" applyAlignment="1">
      <alignment horizontal="center" vertical="center" wrapText="1"/>
    </xf>
    <xf numFmtId="4" fontId="33" fillId="0" borderId="5" xfId="0" applyNumberFormat="1" applyFont="1" applyBorder="1" applyAlignment="1">
      <alignment horizontal="center" vertical="center" wrapText="1"/>
    </xf>
    <xf numFmtId="4" fontId="37" fillId="22" borderId="5" xfId="0" applyNumberFormat="1" applyFont="1" applyFill="1" applyBorder="1" applyAlignment="1">
      <alignment horizontal="center" vertical="center" wrapText="1"/>
    </xf>
    <xf numFmtId="4" fontId="33" fillId="23" borderId="7" xfId="0" applyNumberFormat="1" applyFont="1" applyFill="1" applyBorder="1" applyAlignment="1">
      <alignment horizontal="center" vertical="center" wrapText="1"/>
    </xf>
    <xf numFmtId="4" fontId="33" fillId="23" borderId="19" xfId="0" applyNumberFormat="1" applyFont="1" applyFill="1" applyBorder="1" applyAlignment="1">
      <alignment horizontal="center" vertical="center" wrapText="1"/>
    </xf>
    <xf numFmtId="4" fontId="33" fillId="23" borderId="17" xfId="0" applyNumberFormat="1" applyFont="1" applyFill="1" applyBorder="1" applyAlignment="1">
      <alignment horizontal="center" vertical="center" wrapText="1"/>
    </xf>
    <xf numFmtId="4" fontId="33" fillId="3" borderId="5" xfId="0" applyNumberFormat="1" applyFont="1" applyFill="1" applyBorder="1" applyAlignment="1">
      <alignment horizontal="center" vertical="center" wrapText="1"/>
    </xf>
    <xf numFmtId="4" fontId="33" fillId="3" borderId="7" xfId="0" applyNumberFormat="1" applyFont="1" applyFill="1" applyBorder="1" applyAlignment="1">
      <alignment horizontal="center" vertical="center" wrapText="1"/>
    </xf>
    <xf numFmtId="4" fontId="33" fillId="3" borderId="19" xfId="0" applyNumberFormat="1" applyFont="1" applyFill="1" applyBorder="1" applyAlignment="1">
      <alignment horizontal="center" vertical="center" wrapText="1"/>
    </xf>
    <xf numFmtId="4" fontId="33" fillId="3" borderId="17" xfId="0" applyNumberFormat="1" applyFont="1" applyFill="1" applyBorder="1" applyAlignment="1">
      <alignment horizontal="center" vertical="center" wrapText="1"/>
    </xf>
    <xf numFmtId="4" fontId="33" fillId="23" borderId="5" xfId="0" applyNumberFormat="1" applyFont="1" applyFill="1" applyBorder="1" applyAlignment="1">
      <alignment horizontal="center" vertical="center" wrapText="1"/>
    </xf>
    <xf numFmtId="4" fontId="20" fillId="0" borderId="0" xfId="0" applyNumberFormat="1" applyFont="1" applyAlignment="1">
      <alignment horizontal="left" vertical="center" wrapText="1"/>
    </xf>
    <xf numFmtId="4" fontId="33" fillId="4" borderId="5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3" fillId="20" borderId="6" xfId="0" applyFont="1" applyFill="1" applyBorder="1" applyAlignment="1">
      <alignment horizontal="center" vertical="center" wrapText="1"/>
    </xf>
    <xf numFmtId="0" fontId="33" fillId="20" borderId="13" xfId="0" applyFont="1" applyFill="1" applyBorder="1" applyAlignment="1">
      <alignment horizontal="center" vertical="center" wrapText="1"/>
    </xf>
    <xf numFmtId="0" fontId="33" fillId="20" borderId="8" xfId="0" applyFont="1" applyFill="1" applyBorder="1" applyAlignment="1">
      <alignment horizontal="center" vertical="center" wrapText="1"/>
    </xf>
    <xf numFmtId="4" fontId="44" fillId="6" borderId="5" xfId="0" applyNumberFormat="1" applyFont="1" applyFill="1" applyBorder="1" applyAlignment="1" applyProtection="1">
      <alignment horizontal="center" vertical="center" wrapText="1"/>
    </xf>
    <xf numFmtId="4" fontId="11" fillId="15" borderId="5" xfId="0" applyNumberFormat="1" applyFont="1" applyFill="1" applyBorder="1" applyAlignment="1">
      <alignment horizontal="center" vertical="center" wrapText="1"/>
    </xf>
    <xf numFmtId="4" fontId="37" fillId="15" borderId="5" xfId="0" applyNumberFormat="1" applyFont="1" applyFill="1" applyBorder="1" applyAlignment="1">
      <alignment horizontal="center" vertical="center" wrapText="1"/>
    </xf>
    <xf numFmtId="4" fontId="38" fillId="15" borderId="5" xfId="0" applyNumberFormat="1" applyFont="1" applyFill="1" applyBorder="1" applyAlignment="1">
      <alignment horizontal="center" vertical="center" wrapText="1"/>
    </xf>
    <xf numFmtId="4" fontId="33" fillId="0" borderId="7" xfId="0" applyNumberFormat="1" applyFont="1" applyBorder="1" applyAlignment="1">
      <alignment horizontal="center"/>
    </xf>
    <xf numFmtId="4" fontId="33" fillId="0" borderId="19" xfId="0" applyNumberFormat="1" applyFont="1" applyBorder="1" applyAlignment="1">
      <alignment horizontal="center"/>
    </xf>
    <xf numFmtId="4" fontId="33" fillId="0" borderId="17" xfId="0" applyNumberFormat="1" applyFont="1" applyBorder="1" applyAlignment="1">
      <alignment horizontal="center"/>
    </xf>
    <xf numFmtId="4" fontId="33" fillId="24" borderId="7" xfId="0" applyNumberFormat="1" applyFont="1" applyFill="1" applyBorder="1" applyAlignment="1">
      <alignment horizontal="center" vertical="center" wrapText="1"/>
    </xf>
    <xf numFmtId="4" fontId="33" fillId="24" borderId="19" xfId="0" applyNumberFormat="1" applyFont="1" applyFill="1" applyBorder="1" applyAlignment="1">
      <alignment horizontal="center" vertical="center" wrapText="1"/>
    </xf>
    <xf numFmtId="4" fontId="33" fillId="24" borderId="17" xfId="0" applyNumberFormat="1" applyFont="1" applyFill="1" applyBorder="1" applyAlignment="1">
      <alignment horizontal="center" vertical="center" wrapText="1"/>
    </xf>
    <xf numFmtId="4" fontId="33" fillId="23" borderId="7" xfId="0" applyNumberFormat="1" applyFont="1" applyFill="1" applyBorder="1" applyAlignment="1">
      <alignment horizontal="center"/>
    </xf>
    <xf numFmtId="4" fontId="33" fillId="23" borderId="19" xfId="0" applyNumberFormat="1" applyFont="1" applyFill="1" applyBorder="1" applyAlignment="1">
      <alignment horizontal="center"/>
    </xf>
    <xf numFmtId="4" fontId="33" fillId="23" borderId="17" xfId="0" applyNumberFormat="1" applyFont="1" applyFill="1" applyBorder="1" applyAlignment="1">
      <alignment horizontal="center"/>
    </xf>
    <xf numFmtId="49" fontId="26" fillId="0" borderId="6" xfId="0" applyNumberFormat="1" applyFont="1" applyBorder="1" applyAlignment="1">
      <alignment horizontal="center"/>
    </xf>
    <xf numFmtId="0" fontId="26" fillId="0" borderId="13" xfId="0" applyNumberFormat="1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4" fontId="33" fillId="24" borderId="5" xfId="0" applyNumberFormat="1" applyFont="1" applyFill="1" applyBorder="1" applyAlignment="1">
      <alignment horizontal="center" vertical="center" wrapText="1"/>
    </xf>
    <xf numFmtId="0" fontId="33" fillId="20" borderId="5" xfId="0" applyFont="1" applyFill="1" applyBorder="1" applyAlignment="1">
      <alignment horizontal="center" vertical="center" wrapText="1"/>
    </xf>
    <xf numFmtId="4" fontId="33" fillId="3" borderId="7" xfId="0" applyNumberFormat="1" applyFont="1" applyFill="1" applyBorder="1" applyAlignment="1">
      <alignment horizontal="center"/>
    </xf>
    <xf numFmtId="4" fontId="33" fillId="3" borderId="19" xfId="0" applyNumberFormat="1" applyFont="1" applyFill="1" applyBorder="1" applyAlignment="1">
      <alignment horizontal="center"/>
    </xf>
    <xf numFmtId="4" fontId="33" fillId="3" borderId="17" xfId="0" applyNumberFormat="1" applyFont="1" applyFill="1" applyBorder="1" applyAlignment="1">
      <alignment horizontal="center"/>
    </xf>
    <xf numFmtId="4" fontId="25" fillId="6" borderId="5" xfId="0" applyNumberFormat="1" applyFont="1" applyFill="1" applyBorder="1" applyAlignment="1" applyProtection="1">
      <alignment horizontal="center" vertical="center" wrapText="1"/>
    </xf>
    <xf numFmtId="0" fontId="37" fillId="20" borderId="45" xfId="0" applyFont="1" applyFill="1" applyBorder="1" applyAlignment="1">
      <alignment horizontal="center" vertical="center" wrapText="1"/>
    </xf>
    <xf numFmtId="0" fontId="37" fillId="20" borderId="46" xfId="0" applyFont="1" applyFill="1" applyBorder="1" applyAlignment="1">
      <alignment horizontal="center" vertical="center" wrapText="1"/>
    </xf>
    <xf numFmtId="0" fontId="37" fillId="20" borderId="15" xfId="0" applyFont="1" applyFill="1" applyBorder="1" applyAlignment="1">
      <alignment horizontal="center" vertical="center" wrapText="1"/>
    </xf>
    <xf numFmtId="0" fontId="37" fillId="20" borderId="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49" fontId="26" fillId="0" borderId="6" xfId="0" applyNumberFormat="1" applyFont="1" applyBorder="1" applyAlignment="1">
      <alignment horizontal="left"/>
    </xf>
    <xf numFmtId="0" fontId="26" fillId="0" borderId="13" xfId="0" applyNumberFormat="1" applyFont="1" applyBorder="1" applyAlignment="1">
      <alignment horizontal="left"/>
    </xf>
    <xf numFmtId="49" fontId="26" fillId="0" borderId="5" xfId="0" applyNumberFormat="1" applyFont="1" applyBorder="1" applyAlignment="1">
      <alignment horizontal="left"/>
    </xf>
    <xf numFmtId="0" fontId="26" fillId="0" borderId="5" xfId="0" applyFont="1" applyBorder="1" applyAlignment="1">
      <alignment horizontal="left"/>
    </xf>
    <xf numFmtId="0" fontId="20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26" fillId="12" borderId="5" xfId="0" applyFont="1" applyFill="1" applyBorder="1" applyAlignment="1">
      <alignment horizontal="center" vertical="center" wrapText="1"/>
    </xf>
    <xf numFmtId="0" fontId="39" fillId="0" borderId="18" xfId="0" applyFont="1" applyBorder="1" applyAlignment="1">
      <alignment horizontal="left"/>
    </xf>
    <xf numFmtId="0" fontId="26" fillId="14" borderId="5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0" fontId="21" fillId="0" borderId="10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13" xfId="0" applyFont="1" applyFill="1" applyBorder="1" applyAlignment="1">
      <alignment horizontal="left" vertical="center"/>
    </xf>
    <xf numFmtId="0" fontId="21" fillId="0" borderId="8" xfId="0" applyFont="1" applyFill="1" applyBorder="1" applyAlignment="1">
      <alignment horizontal="left" vertical="center"/>
    </xf>
    <xf numFmtId="0" fontId="22" fillId="14" borderId="6" xfId="2" applyFont="1" applyFill="1" applyBorder="1" applyAlignment="1">
      <alignment horizontal="left" vertical="center" wrapText="1"/>
    </xf>
    <xf numFmtId="0" fontId="22" fillId="14" borderId="8" xfId="2" applyFont="1" applyFill="1" applyBorder="1" applyAlignment="1">
      <alignment horizontal="left" vertical="center" wrapText="1"/>
    </xf>
    <xf numFmtId="0" fontId="33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6" fillId="0" borderId="6" xfId="0" applyNumberFormat="1" applyFont="1" applyBorder="1" applyAlignment="1">
      <alignment horizontal="center"/>
    </xf>
  </cellXfs>
  <cellStyles count="6">
    <cellStyle name="Euro" xfId="3"/>
    <cellStyle name="Normale" xfId="0" builtinId="0"/>
    <cellStyle name="Normale 2" xfId="2"/>
    <cellStyle name="Normale 3" xfId="5"/>
    <cellStyle name="Percentuale" xfId="1" builtinId="5"/>
    <cellStyle name="Percentuale 2" xfId="4"/>
  </cellStyles>
  <dxfs count="0"/>
  <tableStyles count="0" defaultTableStyle="TableStyleMedium9" defaultPivotStyle="PivotStyleLight16"/>
  <colors>
    <mruColors>
      <color rgb="FFA5FBAD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76200</xdr:rowOff>
    </xdr:from>
    <xdr:to>
      <xdr:col>1</xdr:col>
      <xdr:colOff>1333500</xdr:colOff>
      <xdr:row>5</xdr:row>
      <xdr:rowOff>28575</xdr:rowOff>
    </xdr:to>
    <xdr:pic>
      <xdr:nvPicPr>
        <xdr:cNvPr id="5" name="Immagine 1" descr="Unione europea – logo a colori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" y="276225"/>
          <a:ext cx="1333500" cy="8572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514350</xdr:colOff>
      <xdr:row>1</xdr:row>
      <xdr:rowOff>142875</xdr:rowOff>
    </xdr:from>
    <xdr:to>
      <xdr:col>5</xdr:col>
      <xdr:colOff>209550</xdr:colOff>
      <xdr:row>5</xdr:row>
      <xdr:rowOff>161925</xdr:rowOff>
    </xdr:to>
    <xdr:pic>
      <xdr:nvPicPr>
        <xdr:cNvPr id="6" name="Immagine 2" descr="L'emblema della Repubblic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676525" y="342900"/>
          <a:ext cx="857250" cy="923925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502920</xdr:colOff>
          <xdr:row>1</xdr:row>
          <xdr:rowOff>182880</xdr:rowOff>
        </xdr:from>
        <xdr:to>
          <xdr:col>9</xdr:col>
          <xdr:colOff>106680</xdr:colOff>
          <xdr:row>5</xdr:row>
          <xdr:rowOff>182880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png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AGMFILE/Capurro/Users/capurro/AppData/Roaming/Microsoft/Excel/schedafinanziaria_informatizzata_5mag_PROVA.xls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externalLinkPath" Target="/AGMFILE/Capurro/Users/capurro/AppData/Roaming/Microsoft/Excel/schedafinanziaria_informatizzata_5mag_PROVA.xlsx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externalLinkPath" Target="/AGMFILE/Capurro/Users/capurro/AppData/Roaming/Microsoft/Excel/schedafinanziaria_informatizzata_5mag_PROVA.xls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externalLinkPath" Target="/AGMFILE/Capurro/Users/capurro/AppData/Roaming/Microsoft/Excel/schedafinanziaria_informatizzata_5mag_PROVA.xls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workbookViewId="0">
      <selection activeCell="M14" sqref="M14"/>
    </sheetView>
  </sheetViews>
  <sheetFormatPr defaultColWidth="9.109375" defaultRowHeight="13.8" x14ac:dyDescent="0.25"/>
  <cols>
    <col min="1" max="1" width="2.44140625" style="22" bestFit="1" customWidth="1"/>
    <col min="2" max="2" width="20.88671875" style="22" customWidth="1"/>
    <col min="3" max="4" width="9.109375" style="22"/>
    <col min="5" max="5" width="8.33203125" style="22" bestFit="1" customWidth="1"/>
    <col min="6" max="7" width="9.109375" style="22"/>
    <col min="8" max="8" width="8.33203125" style="22" bestFit="1" customWidth="1"/>
    <col min="9" max="10" width="9.109375" style="22"/>
    <col min="11" max="11" width="8.33203125" style="22" bestFit="1" customWidth="1"/>
    <col min="12" max="13" width="9.109375" style="22"/>
    <col min="14" max="14" width="8.88671875" style="22" bestFit="1" customWidth="1"/>
    <col min="15" max="15" width="8.33203125" style="22" bestFit="1" customWidth="1"/>
    <col min="16" max="16384" width="9.109375" style="22"/>
  </cols>
  <sheetData>
    <row r="1" spans="1:10" s="39" customFormat="1" ht="15.75" customHeight="1" x14ac:dyDescent="0.3">
      <c r="I1" s="444" t="s">
        <v>277</v>
      </c>
      <c r="J1" s="444"/>
    </row>
    <row r="2" spans="1:10" s="39" customFormat="1" ht="14.4" x14ac:dyDescent="0.3"/>
    <row r="3" spans="1:10" s="39" customFormat="1" ht="23.4" x14ac:dyDescent="0.3">
      <c r="C3" s="40"/>
      <c r="E3" s="40"/>
    </row>
    <row r="4" spans="1:10" s="39" customFormat="1" ht="14.4" x14ac:dyDescent="0.3"/>
    <row r="5" spans="1:10" s="39" customFormat="1" ht="14.4" x14ac:dyDescent="0.3"/>
    <row r="6" spans="1:10" s="39" customFormat="1" ht="14.4" x14ac:dyDescent="0.3"/>
    <row r="7" spans="1:10" s="39" customFormat="1" ht="14.4" x14ac:dyDescent="0.3">
      <c r="B7" s="41" t="s">
        <v>60</v>
      </c>
      <c r="C7" s="42"/>
      <c r="D7" s="445" t="s">
        <v>61</v>
      </c>
      <c r="E7" s="445"/>
      <c r="F7" s="445"/>
      <c r="G7" s="42"/>
      <c r="H7" s="445" t="s">
        <v>62</v>
      </c>
      <c r="I7" s="445"/>
      <c r="J7" s="445"/>
    </row>
    <row r="8" spans="1:10" s="39" customFormat="1" ht="14.4" x14ac:dyDescent="0.3"/>
    <row r="9" spans="1:10" s="39" customFormat="1" ht="18" x14ac:dyDescent="0.35">
      <c r="A9" s="434" t="s">
        <v>115</v>
      </c>
      <c r="B9" s="434"/>
      <c r="C9" s="434"/>
      <c r="D9" s="434"/>
      <c r="E9" s="434"/>
      <c r="F9" s="434"/>
      <c r="G9" s="434"/>
      <c r="H9" s="434"/>
      <c r="I9" s="434"/>
      <c r="J9" s="434"/>
    </row>
    <row r="10" spans="1:10" s="39" customFormat="1" ht="18" x14ac:dyDescent="0.35">
      <c r="A10" s="434" t="s">
        <v>217</v>
      </c>
      <c r="B10" s="434"/>
      <c r="C10" s="434"/>
      <c r="D10" s="434"/>
      <c r="E10" s="434"/>
      <c r="F10" s="434"/>
      <c r="G10" s="434"/>
      <c r="H10" s="434"/>
      <c r="I10" s="434"/>
      <c r="J10" s="434"/>
    </row>
    <row r="11" spans="1:10" s="39" customFormat="1" ht="18" x14ac:dyDescent="0.35">
      <c r="A11" s="434" t="s">
        <v>56</v>
      </c>
      <c r="B11" s="434"/>
      <c r="C11" s="434"/>
      <c r="D11" s="434"/>
      <c r="E11" s="434"/>
      <c r="F11" s="434"/>
      <c r="G11" s="434"/>
      <c r="H11" s="434"/>
      <c r="I11" s="434"/>
      <c r="J11" s="434"/>
    </row>
    <row r="12" spans="1:10" s="39" customFormat="1" ht="18.75" customHeight="1" x14ac:dyDescent="0.3">
      <c r="A12" s="427" t="s">
        <v>275</v>
      </c>
      <c r="B12" s="427"/>
      <c r="C12" s="427"/>
      <c r="D12" s="427"/>
      <c r="E12" s="427"/>
      <c r="F12" s="427"/>
      <c r="G12" s="427"/>
      <c r="H12" s="427"/>
      <c r="I12" s="427"/>
      <c r="J12" s="427"/>
    </row>
    <row r="13" spans="1:10" s="39" customFormat="1" ht="18" x14ac:dyDescent="0.35">
      <c r="A13" s="394"/>
      <c r="B13" s="394"/>
      <c r="C13" s="394"/>
      <c r="D13" s="394"/>
      <c r="E13" s="394"/>
      <c r="F13" s="394"/>
      <c r="G13" s="394"/>
      <c r="H13" s="394"/>
      <c r="I13" s="394"/>
      <c r="J13" s="394"/>
    </row>
    <row r="14" spans="1:10" s="39" customFormat="1" ht="14.4" x14ac:dyDescent="0.3"/>
    <row r="15" spans="1:10" s="39" customFormat="1" ht="23.25" customHeight="1" x14ac:dyDescent="0.45">
      <c r="A15" s="424" t="s">
        <v>119</v>
      </c>
      <c r="B15" s="425"/>
      <c r="C15" s="425"/>
      <c r="D15" s="425"/>
      <c r="E15" s="425"/>
      <c r="F15" s="425"/>
      <c r="G15" s="425"/>
      <c r="H15" s="425"/>
      <c r="I15" s="425"/>
      <c r="J15" s="426"/>
    </row>
    <row r="16" spans="1:10" s="39" customFormat="1" ht="23.4" x14ac:dyDescent="0.45">
      <c r="A16" s="43"/>
      <c r="B16" s="43"/>
      <c r="C16" s="43"/>
      <c r="D16" s="43"/>
      <c r="E16" s="43"/>
      <c r="F16" s="43"/>
      <c r="G16" s="43"/>
      <c r="H16" s="43"/>
      <c r="I16" s="43"/>
      <c r="J16" s="43"/>
    </row>
    <row r="17" spans="1:10" s="39" customFormat="1" ht="23.4" x14ac:dyDescent="0.3">
      <c r="A17" s="428" t="s">
        <v>122</v>
      </c>
      <c r="B17" s="429"/>
      <c r="C17" s="429"/>
      <c r="D17" s="430"/>
      <c r="E17" s="435"/>
      <c r="F17" s="436"/>
      <c r="G17" s="436"/>
      <c r="H17" s="436"/>
      <c r="I17" s="436"/>
      <c r="J17" s="437"/>
    </row>
    <row r="18" spans="1:10" s="39" customFormat="1" ht="14.4" x14ac:dyDescent="0.3"/>
    <row r="19" spans="1:10" s="39" customFormat="1" ht="15.6" x14ac:dyDescent="0.3">
      <c r="B19" s="438" t="s">
        <v>116</v>
      </c>
      <c r="C19" s="438"/>
      <c r="D19" s="438"/>
      <c r="E19" s="438"/>
      <c r="F19" s="438"/>
      <c r="G19" s="438"/>
      <c r="H19" s="438"/>
      <c r="I19" s="438"/>
      <c r="J19" s="438"/>
    </row>
    <row r="20" spans="1:10" s="39" customFormat="1" ht="18" x14ac:dyDescent="0.3">
      <c r="B20" s="439" t="s">
        <v>218</v>
      </c>
      <c r="C20" s="439"/>
      <c r="D20" s="440"/>
      <c r="E20" s="44"/>
    </row>
    <row r="21" spans="1:10" s="39" customFormat="1" ht="14.4" x14ac:dyDescent="0.3"/>
    <row r="22" spans="1:10" s="39" customFormat="1" ht="18" x14ac:dyDescent="0.3">
      <c r="B22" s="439" t="s">
        <v>219</v>
      </c>
      <c r="C22" s="439"/>
      <c r="D22" s="440"/>
      <c r="E22" s="44"/>
    </row>
    <row r="23" spans="1:10" s="39" customFormat="1" ht="18" x14ac:dyDescent="0.3">
      <c r="B23" s="439" t="s">
        <v>220</v>
      </c>
      <c r="C23" s="439"/>
      <c r="D23" s="440"/>
      <c r="E23" s="44"/>
    </row>
    <row r="24" spans="1:10" s="39" customFormat="1" ht="18" x14ac:dyDescent="0.3">
      <c r="B24" s="45"/>
      <c r="C24" s="45"/>
      <c r="D24" s="45"/>
      <c r="E24" s="46"/>
    </row>
    <row r="25" spans="1:10" s="39" customFormat="1" ht="39.9" customHeight="1" x14ac:dyDescent="0.3">
      <c r="A25" s="428" t="s">
        <v>117</v>
      </c>
      <c r="B25" s="429"/>
      <c r="C25" s="429"/>
      <c r="D25" s="430"/>
      <c r="E25" s="441"/>
      <c r="F25" s="442"/>
      <c r="G25" s="442"/>
      <c r="H25" s="442"/>
      <c r="I25" s="442"/>
      <c r="J25" s="443"/>
    </row>
    <row r="26" spans="1:10" s="39" customFormat="1" ht="23.4" x14ac:dyDescent="0.3">
      <c r="A26" s="428" t="s">
        <v>120</v>
      </c>
      <c r="B26" s="429"/>
      <c r="C26" s="429"/>
      <c r="D26" s="430"/>
      <c r="E26" s="431"/>
      <c r="F26" s="432"/>
      <c r="G26" s="432"/>
      <c r="H26" s="432"/>
      <c r="I26" s="432"/>
      <c r="J26" s="433"/>
    </row>
    <row r="27" spans="1:10" s="39" customFormat="1" ht="14.4" x14ac:dyDescent="0.3"/>
    <row r="28" spans="1:10" s="39" customFormat="1" ht="15.6" x14ac:dyDescent="0.3">
      <c r="A28" s="421" t="s">
        <v>57</v>
      </c>
      <c r="B28" s="421"/>
      <c r="C28" s="421"/>
      <c r="D28" s="421"/>
      <c r="E28" s="421"/>
      <c r="F28" s="421"/>
      <c r="G28" s="421"/>
      <c r="H28" s="421"/>
      <c r="I28" s="421"/>
      <c r="J28" s="421"/>
    </row>
    <row r="29" spans="1:10" s="39" customFormat="1" ht="18" x14ac:dyDescent="0.3">
      <c r="A29" s="422" t="s">
        <v>59</v>
      </c>
      <c r="B29" s="422"/>
      <c r="C29" s="422"/>
      <c r="D29" s="422"/>
      <c r="E29" s="47"/>
      <c r="F29" s="422" t="s">
        <v>58</v>
      </c>
      <c r="G29" s="422"/>
      <c r="H29" s="422"/>
      <c r="I29" s="422"/>
      <c r="J29" s="47"/>
    </row>
    <row r="30" spans="1:10" s="39" customFormat="1" ht="14.4" x14ac:dyDescent="0.3"/>
    <row r="31" spans="1:10" s="39" customFormat="1" ht="14.4" x14ac:dyDescent="0.3">
      <c r="A31" s="48" t="s">
        <v>221</v>
      </c>
    </row>
    <row r="32" spans="1:10" s="39" customFormat="1" ht="14.4" x14ac:dyDescent="0.3">
      <c r="A32" s="423" t="s">
        <v>118</v>
      </c>
      <c r="B32" s="423"/>
      <c r="C32" s="423"/>
      <c r="D32" s="423"/>
      <c r="E32" s="423"/>
      <c r="F32" s="423"/>
      <c r="G32" s="423"/>
      <c r="H32" s="423"/>
      <c r="I32" s="423"/>
      <c r="J32" s="423"/>
    </row>
    <row r="33" spans="1:10" s="39" customFormat="1" ht="21" customHeight="1" x14ac:dyDescent="0.3">
      <c r="A33" s="420" t="s">
        <v>106</v>
      </c>
      <c r="B33" s="420"/>
      <c r="C33" s="420"/>
      <c r="D33" s="420"/>
      <c r="E33" s="420"/>
      <c r="F33" s="420"/>
      <c r="G33" s="420"/>
      <c r="H33" s="420"/>
      <c r="I33" s="420"/>
      <c r="J33" s="420"/>
    </row>
  </sheetData>
  <customSheetViews>
    <customSheetView guid="{714D6080-29A2-4789-B3E7-FD84BAE659B1}">
      <selection activeCell="A31" sqref="A31:J31"/>
      <pageMargins left="0.47244094488188981" right="0.27559055118110237" top="0.86614173228346458" bottom="0.74803149606299213" header="0.31496062992125984" footer="0.31496062992125984"/>
      <printOptions horizontalCentered="1" verticalCentered="1"/>
      <pageSetup paperSize="8" orientation="portrait" r:id="rId1"/>
      <headerFooter>
        <oddFooter>&amp;R&amp;P</oddFooter>
      </headerFooter>
    </customSheetView>
  </customSheetViews>
  <mergeCells count="23">
    <mergeCell ref="I1:J1"/>
    <mergeCell ref="D7:F7"/>
    <mergeCell ref="H7:J7"/>
    <mergeCell ref="A9:J9"/>
    <mergeCell ref="A10:J10"/>
    <mergeCell ref="A15:J15"/>
    <mergeCell ref="A12:J12"/>
    <mergeCell ref="A26:D26"/>
    <mergeCell ref="E26:J26"/>
    <mergeCell ref="A11:J11"/>
    <mergeCell ref="A17:D17"/>
    <mergeCell ref="E17:J17"/>
    <mergeCell ref="B19:J19"/>
    <mergeCell ref="B20:D20"/>
    <mergeCell ref="B22:D22"/>
    <mergeCell ref="B23:D23"/>
    <mergeCell ref="A25:D25"/>
    <mergeCell ref="E25:J25"/>
    <mergeCell ref="A33:J33"/>
    <mergeCell ref="A28:J28"/>
    <mergeCell ref="A29:D29"/>
    <mergeCell ref="F29:I29"/>
    <mergeCell ref="A32:J32"/>
  </mergeCells>
  <printOptions horizontalCentered="1" verticalCentered="1"/>
  <pageMargins left="0.47244094488188981" right="0.27559055118110237" top="0.65" bottom="0.44" header="0.5" footer="0.31496062992125984"/>
  <pageSetup paperSize="9" orientation="portrait" r:id="rId2"/>
  <headerFooter>
    <oddFooter>&amp;R&amp;P</oddFooter>
  </headerFooter>
  <drawing r:id="rId3"/>
  <legacyDrawing r:id="rId4"/>
  <oleObjects>
    <mc:AlternateContent xmlns:mc="http://schemas.openxmlformats.org/markup-compatibility/2006">
      <mc:Choice Requires="x14">
        <oleObject progId="PBrush" shapeId="2054" r:id="rId5">
          <objectPr defaultSize="0" autoPict="0" r:id="rId6">
            <anchor moveWithCells="1" sizeWithCells="1">
              <from>
                <xdr:col>7</xdr:col>
                <xdr:colOff>502920</xdr:colOff>
                <xdr:row>1</xdr:row>
                <xdr:rowOff>182880</xdr:rowOff>
              </from>
              <to>
                <xdr:col>9</xdr:col>
                <xdr:colOff>106680</xdr:colOff>
                <xdr:row>5</xdr:row>
                <xdr:rowOff>182880</xdr:rowOff>
              </to>
            </anchor>
          </objectPr>
        </oleObject>
      </mc:Choice>
      <mc:Fallback>
        <oleObject progId="PBrush" shapeId="2054" r:id="rId5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N14"/>
  <sheetViews>
    <sheetView view="pageLayout" zoomScaleNormal="100" workbookViewId="0">
      <selection activeCell="F20" sqref="F20"/>
    </sheetView>
  </sheetViews>
  <sheetFormatPr defaultColWidth="9.109375" defaultRowHeight="13.8" x14ac:dyDescent="0.25"/>
  <cols>
    <col min="1" max="1" width="18.88671875" style="27" customWidth="1"/>
    <col min="2" max="2" width="20.88671875" style="23" customWidth="1"/>
    <col min="3" max="4" width="9.109375" style="23"/>
    <col min="5" max="5" width="8.33203125" style="23" bestFit="1" customWidth="1"/>
    <col min="6" max="6" width="9.109375" style="23"/>
    <col min="7" max="7" width="9.109375" style="24"/>
    <col min="8" max="8" width="10.33203125" style="23" customWidth="1"/>
    <col min="9" max="10" width="9.109375" style="23"/>
    <col min="11" max="11" width="8.33203125" style="24" bestFit="1" customWidth="1"/>
    <col min="12" max="12" width="17" style="23" customWidth="1"/>
    <col min="13" max="13" width="8.33203125" style="24" bestFit="1" customWidth="1"/>
    <col min="14" max="14" width="9.109375" style="25"/>
    <col min="15" max="16384" width="9.109375" style="26"/>
  </cols>
  <sheetData>
    <row r="1" spans="1:14" s="341" customFormat="1" ht="15.75" customHeight="1" x14ac:dyDescent="0.3">
      <c r="A1" s="638" t="s">
        <v>21</v>
      </c>
      <c r="B1" s="639"/>
      <c r="C1" s="632"/>
      <c r="D1" s="633"/>
      <c r="E1" s="633"/>
      <c r="F1" s="633"/>
      <c r="G1" s="633"/>
      <c r="H1" s="633"/>
      <c r="I1" s="633"/>
      <c r="J1" s="633"/>
      <c r="K1" s="634"/>
      <c r="L1" s="338"/>
      <c r="M1" s="339"/>
      <c r="N1" s="340"/>
    </row>
    <row r="2" spans="1:14" s="341" customFormat="1" ht="15.75" customHeight="1" x14ac:dyDescent="0.3">
      <c r="A2" s="638" t="s">
        <v>22</v>
      </c>
      <c r="B2" s="639"/>
      <c r="C2" s="635"/>
      <c r="D2" s="636"/>
      <c r="E2" s="636"/>
      <c r="F2" s="636"/>
      <c r="G2" s="636"/>
      <c r="H2" s="636"/>
      <c r="I2" s="636"/>
      <c r="J2" s="636"/>
      <c r="K2" s="637"/>
      <c r="L2" s="338"/>
      <c r="M2" s="339"/>
      <c r="N2" s="340"/>
    </row>
    <row r="3" spans="1:14" s="341" customFormat="1" ht="15.75" customHeight="1" x14ac:dyDescent="0.3">
      <c r="A3" s="338"/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</row>
    <row r="4" spans="1:14" s="343" customFormat="1" ht="24.9" customHeight="1" x14ac:dyDescent="0.3">
      <c r="A4" s="631" t="s">
        <v>93</v>
      </c>
      <c r="B4" s="631"/>
      <c r="C4" s="631"/>
      <c r="D4" s="631"/>
      <c r="E4" s="631"/>
      <c r="F4" s="342"/>
      <c r="G4" s="342"/>
      <c r="H4" s="342"/>
      <c r="I4" s="342"/>
      <c r="J4" s="342"/>
      <c r="K4" s="342"/>
      <c r="L4" s="342"/>
      <c r="M4" s="342"/>
    </row>
    <row r="5" spans="1:14" s="344" customFormat="1" ht="24.9" customHeight="1" x14ac:dyDescent="0.3">
      <c r="A5" s="626" t="s">
        <v>49</v>
      </c>
      <c r="B5" s="467" t="s">
        <v>94</v>
      </c>
      <c r="C5" s="467"/>
      <c r="D5" s="467"/>
      <c r="E5" s="628" t="s">
        <v>95</v>
      </c>
      <c r="F5" s="628"/>
      <c r="G5" s="628"/>
      <c r="H5" s="630" t="s">
        <v>96</v>
      </c>
      <c r="I5" s="630"/>
      <c r="J5" s="630"/>
      <c r="K5" s="626" t="s">
        <v>53</v>
      </c>
      <c r="L5" s="626"/>
    </row>
    <row r="6" spans="1:14" s="341" customFormat="1" ht="24.9" customHeight="1" x14ac:dyDescent="0.3">
      <c r="A6" s="626"/>
      <c r="B6" s="345" t="s">
        <v>8</v>
      </c>
      <c r="C6" s="345" t="s">
        <v>50</v>
      </c>
      <c r="D6" s="346" t="s">
        <v>9</v>
      </c>
      <c r="E6" s="345" t="s">
        <v>8</v>
      </c>
      <c r="F6" s="345" t="s">
        <v>50</v>
      </c>
      <c r="G6" s="346" t="s">
        <v>9</v>
      </c>
      <c r="H6" s="345" t="s">
        <v>8</v>
      </c>
      <c r="I6" s="345" t="s">
        <v>50</v>
      </c>
      <c r="J6" s="346" t="s">
        <v>9</v>
      </c>
      <c r="K6" s="626"/>
      <c r="L6" s="626"/>
    </row>
    <row r="7" spans="1:14" s="341" customFormat="1" ht="63.75" customHeight="1" x14ac:dyDescent="0.3">
      <c r="A7" s="64"/>
      <c r="B7" s="261"/>
      <c r="C7" s="349"/>
      <c r="D7" s="347"/>
      <c r="E7" s="261"/>
      <c r="F7" s="349"/>
      <c r="G7" s="347"/>
      <c r="H7" s="261"/>
      <c r="I7" s="349"/>
      <c r="J7" s="347"/>
      <c r="K7" s="629"/>
      <c r="L7" s="629"/>
    </row>
    <row r="8" spans="1:14" s="341" customFormat="1" ht="63.75" customHeight="1" x14ac:dyDescent="0.3">
      <c r="A8" s="64"/>
      <c r="B8" s="418"/>
      <c r="C8" s="349"/>
      <c r="D8" s="347"/>
      <c r="E8" s="418"/>
      <c r="F8" s="349"/>
      <c r="G8" s="347"/>
      <c r="H8" s="418"/>
      <c r="I8" s="349"/>
      <c r="J8" s="347"/>
      <c r="K8" s="629"/>
      <c r="L8" s="629"/>
    </row>
    <row r="9" spans="1:14" s="341" customFormat="1" ht="63.75" customHeight="1" x14ac:dyDescent="0.3">
      <c r="A9" s="64"/>
      <c r="B9" s="418"/>
      <c r="C9" s="349"/>
      <c r="D9" s="347"/>
      <c r="E9" s="418"/>
      <c r="F9" s="349"/>
      <c r="G9" s="347"/>
      <c r="H9" s="418"/>
      <c r="I9" s="349"/>
      <c r="J9" s="347"/>
      <c r="K9" s="629"/>
      <c r="L9" s="629"/>
    </row>
    <row r="10" spans="1:14" s="341" customFormat="1" ht="63.75" customHeight="1" x14ac:dyDescent="0.3">
      <c r="A10" s="64"/>
      <c r="B10" s="418"/>
      <c r="C10" s="349"/>
      <c r="D10" s="347"/>
      <c r="E10" s="418"/>
      <c r="F10" s="349"/>
      <c r="G10" s="347"/>
      <c r="H10" s="418"/>
      <c r="I10" s="349"/>
      <c r="J10" s="347"/>
      <c r="K10" s="629"/>
      <c r="L10" s="629"/>
    </row>
    <row r="11" spans="1:14" s="341" customFormat="1" ht="63.75" customHeight="1" x14ac:dyDescent="0.3">
      <c r="A11" s="64"/>
      <c r="B11" s="418"/>
      <c r="C11" s="349"/>
      <c r="D11" s="347"/>
      <c r="E11" s="418"/>
      <c r="F11" s="349"/>
      <c r="G11" s="347"/>
      <c r="H11" s="418"/>
      <c r="I11" s="349"/>
      <c r="J11" s="347"/>
      <c r="K11" s="629"/>
      <c r="L11" s="629"/>
    </row>
    <row r="12" spans="1:14" s="341" customFormat="1" ht="14.4" x14ac:dyDescent="0.3">
      <c r="A12" s="627" t="s">
        <v>54</v>
      </c>
      <c r="B12" s="627"/>
      <c r="C12" s="627"/>
      <c r="D12" s="627"/>
      <c r="E12" s="627"/>
      <c r="F12" s="627"/>
      <c r="G12" s="627"/>
      <c r="H12" s="627"/>
      <c r="I12" s="627"/>
      <c r="J12" s="627"/>
      <c r="K12" s="627"/>
      <c r="L12" s="627"/>
      <c r="M12" s="339"/>
      <c r="N12" s="340"/>
    </row>
    <row r="13" spans="1:14" s="341" customFormat="1" ht="14.4" x14ac:dyDescent="0.3">
      <c r="A13" s="625" t="s">
        <v>55</v>
      </c>
      <c r="B13" s="625"/>
      <c r="C13" s="625"/>
      <c r="D13" s="625"/>
      <c r="E13" s="625"/>
      <c r="F13" s="625"/>
      <c r="G13" s="625"/>
      <c r="H13" s="625"/>
      <c r="I13" s="625"/>
      <c r="J13" s="625"/>
      <c r="K13" s="625"/>
      <c r="L13" s="625"/>
    </row>
    <row r="14" spans="1:14" s="341" customFormat="1" ht="24.9" customHeight="1" x14ac:dyDescent="0.3">
      <c r="A14" s="419" t="s">
        <v>276</v>
      </c>
      <c r="B14" s="348"/>
      <c r="C14" s="348"/>
      <c r="D14" s="348"/>
      <c r="E14" s="348"/>
      <c r="F14" s="348"/>
      <c r="G14" s="339"/>
      <c r="H14" s="338"/>
      <c r="I14" s="338"/>
      <c r="J14" s="338"/>
      <c r="K14" s="339"/>
      <c r="L14" s="338"/>
      <c r="M14" s="339"/>
      <c r="N14" s="340"/>
    </row>
  </sheetData>
  <customSheetViews>
    <customSheetView guid="{714D6080-29A2-4789-B3E7-FD84BAE659B1}">
      <selection activeCell="F6" sqref="F6"/>
      <rowBreaks count="1" manualBreakCount="1">
        <brk id="16" max="16383" man="1"/>
      </rowBreaks>
      <pageMargins left="0.46" right="0.28000000000000003" top="0.86614173228346458" bottom="0.74803149606299213" header="0.32" footer="0.31496062992125984"/>
      <pageSetup paperSize="9" orientation="landscape" r:id="rId1"/>
      <headerFooter>
        <oddHeader>&amp;C&amp;"-,Grassetto"&amp;14PROSPETTO DI RAFFRONTO TRA I PREVENTIVI DI SPESA</oddHeader>
        <oddFooter>&amp;R&amp;P</oddFooter>
      </headerFooter>
    </customSheetView>
  </customSheetViews>
  <mergeCells count="17">
    <mergeCell ref="A4:E4"/>
    <mergeCell ref="C1:K1"/>
    <mergeCell ref="C2:K2"/>
    <mergeCell ref="A1:B1"/>
    <mergeCell ref="A2:B2"/>
    <mergeCell ref="A13:L13"/>
    <mergeCell ref="A5:A6"/>
    <mergeCell ref="A12:L12"/>
    <mergeCell ref="B5:D5"/>
    <mergeCell ref="E5:G5"/>
    <mergeCell ref="K7:L7"/>
    <mergeCell ref="K8:L8"/>
    <mergeCell ref="K9:L9"/>
    <mergeCell ref="K10:L10"/>
    <mergeCell ref="K5:L6"/>
    <mergeCell ref="H5:J5"/>
    <mergeCell ref="K11:L11"/>
  </mergeCells>
  <pageMargins left="0.22" right="0.17" top="0.86614173228346458" bottom="0.74803149606299213" header="0.31496062992125984" footer="0.31496062992125984"/>
  <pageSetup paperSize="9" orientation="landscape" r:id="rId2"/>
  <headerFooter>
    <oddHeader>&amp;C&amp;"-,Grassetto"&amp;14 G) RAFFRONTO TRA PREVENTIVI DI SPESA ALLEGABILI ALLA DOMANDA DI PAGAMENTO (modello 8.g)</oddHeader>
    <oddFooter>&amp;R&amp;P</oddFooter>
  </headerFooter>
  <rowBreaks count="1" manualBreakCount="1">
    <brk id="1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4"/>
  <sheetViews>
    <sheetView zoomScaleNormal="100" workbookViewId="0">
      <selection activeCell="B19" sqref="A19:XFD22"/>
    </sheetView>
  </sheetViews>
  <sheetFormatPr defaultColWidth="17" defaultRowHeight="12" x14ac:dyDescent="0.2"/>
  <cols>
    <col min="1" max="1" width="25.33203125" style="31" customWidth="1"/>
    <col min="2" max="2" width="16" style="30" customWidth="1"/>
    <col min="3" max="3" width="13.44140625" style="29" bestFit="1" customWidth="1"/>
    <col min="4" max="4" width="20" style="29" bestFit="1" customWidth="1"/>
    <col min="5" max="5" width="11.44140625" style="29" customWidth="1"/>
    <col min="6" max="6" width="14.33203125" style="29" customWidth="1"/>
    <col min="7" max="7" width="8" style="29" customWidth="1"/>
    <col min="8" max="8" width="12" style="29" customWidth="1"/>
    <col min="9" max="9" width="15.88671875" style="29" customWidth="1"/>
    <col min="10" max="10" width="6.44140625" style="29" bestFit="1" customWidth="1"/>
    <col min="11" max="11" width="7.33203125" style="29" bestFit="1" customWidth="1"/>
    <col min="12" max="12" width="7" style="29" bestFit="1" customWidth="1"/>
    <col min="13" max="13" width="6.88671875" style="29" bestFit="1" customWidth="1"/>
    <col min="14" max="14" width="8.88671875" style="29" bestFit="1" customWidth="1"/>
    <col min="15" max="15" width="6.44140625" style="29" bestFit="1" customWidth="1"/>
    <col min="16" max="16" width="7.33203125" style="29" bestFit="1" customWidth="1"/>
    <col min="17" max="17" width="7" style="29" bestFit="1" customWidth="1"/>
    <col min="18" max="18" width="6.88671875" style="29" bestFit="1" customWidth="1"/>
    <col min="19" max="19" width="8.88671875" style="29" bestFit="1" customWidth="1"/>
    <col min="20" max="20" width="6.44140625" style="29" bestFit="1" customWidth="1"/>
    <col min="21" max="21" width="7.33203125" style="29" bestFit="1" customWidth="1"/>
    <col min="22" max="22" width="7" style="29" bestFit="1" customWidth="1"/>
    <col min="23" max="23" width="8" style="29" bestFit="1" customWidth="1"/>
    <col min="24" max="24" width="8.88671875" style="29" bestFit="1" customWidth="1"/>
    <col min="25" max="25" width="6.44140625" style="29" bestFit="1" customWidth="1"/>
    <col min="26" max="26" width="10.44140625" style="29" bestFit="1" customWidth="1"/>
    <col min="27" max="16384" width="17" style="29"/>
  </cols>
  <sheetData>
    <row r="1" spans="1:27" s="286" customFormat="1" ht="15.6" x14ac:dyDescent="0.25">
      <c r="A1" s="560" t="s">
        <v>52</v>
      </c>
      <c r="B1" s="561"/>
      <c r="C1" s="642" t="s">
        <v>216</v>
      </c>
      <c r="D1" s="607"/>
      <c r="E1" s="607"/>
      <c r="F1" s="607"/>
      <c r="G1" s="59"/>
      <c r="H1" s="59"/>
      <c r="I1" s="59"/>
      <c r="J1" s="59"/>
      <c r="K1" s="59"/>
      <c r="L1" s="59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</row>
    <row r="2" spans="1:27" s="286" customFormat="1" ht="16.2" thickBot="1" x14ac:dyDescent="0.3">
      <c r="A2" s="564" t="s">
        <v>121</v>
      </c>
      <c r="B2" s="565"/>
      <c r="C2" s="562">
        <f>copertina!E26</f>
        <v>0</v>
      </c>
      <c r="D2" s="566"/>
      <c r="E2" s="566"/>
      <c r="F2" s="608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5"/>
      <c r="AA2" s="285"/>
    </row>
    <row r="3" spans="1:27" s="286" customFormat="1" x14ac:dyDescent="0.25">
      <c r="A3" s="288"/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</row>
    <row r="4" spans="1:27" s="286" customFormat="1" ht="19.5" customHeight="1" x14ac:dyDescent="0.25">
      <c r="A4" s="640" t="s">
        <v>101</v>
      </c>
      <c r="B4" s="641"/>
      <c r="C4" s="641"/>
      <c r="D4" s="641"/>
      <c r="E4" s="641"/>
      <c r="F4" s="641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89"/>
    </row>
    <row r="5" spans="1:27" s="286" customFormat="1" ht="13.8" x14ac:dyDescent="0.3">
      <c r="A5" s="556" t="s">
        <v>71</v>
      </c>
      <c r="B5" s="557" t="s">
        <v>91</v>
      </c>
      <c r="C5" s="558" t="s">
        <v>72</v>
      </c>
      <c r="D5" s="558" t="s">
        <v>73</v>
      </c>
      <c r="E5" s="610" t="s">
        <v>74</v>
      </c>
      <c r="F5" s="610"/>
      <c r="G5" s="290"/>
      <c r="H5" s="610" t="s">
        <v>74</v>
      </c>
      <c r="I5" s="610"/>
    </row>
    <row r="6" spans="1:27" s="286" customFormat="1" ht="27.6" x14ac:dyDescent="0.3">
      <c r="A6" s="556"/>
      <c r="B6" s="557"/>
      <c r="C6" s="559"/>
      <c r="D6" s="559"/>
      <c r="E6" s="291" t="s">
        <v>69</v>
      </c>
      <c r="F6" s="291" t="s">
        <v>70</v>
      </c>
      <c r="G6" s="292"/>
      <c r="H6" s="293" t="s">
        <v>75</v>
      </c>
      <c r="I6" s="291" t="s">
        <v>76</v>
      </c>
    </row>
    <row r="7" spans="1:27" s="286" customFormat="1" ht="13.8" x14ac:dyDescent="0.3">
      <c r="A7" s="569" t="s">
        <v>77</v>
      </c>
      <c r="B7" s="294" t="s">
        <v>46</v>
      </c>
      <c r="C7" s="295">
        <f>SPORTELLI!B24</f>
        <v>0</v>
      </c>
      <c r="D7" s="295">
        <f>SPORTELLI!B26</f>
        <v>0</v>
      </c>
      <c r="E7" s="570">
        <f>C7+C8+C9+C10</f>
        <v>0</v>
      </c>
      <c r="F7" s="570">
        <f>D7+D8+D9+D10</f>
        <v>0</v>
      </c>
      <c r="G7" s="296"/>
      <c r="H7" s="573"/>
      <c r="I7" s="573"/>
    </row>
    <row r="8" spans="1:27" s="286" customFormat="1" ht="13.8" x14ac:dyDescent="0.3">
      <c r="A8" s="569"/>
      <c r="B8" s="294" t="s">
        <v>47</v>
      </c>
      <c r="C8" s="295">
        <f>INCONTRI!B24</f>
        <v>0</v>
      </c>
      <c r="D8" s="295">
        <f>INCONTRI!B26</f>
        <v>0</v>
      </c>
      <c r="E8" s="571"/>
      <c r="F8" s="571"/>
      <c r="G8" s="296"/>
      <c r="H8" s="574"/>
      <c r="I8" s="574"/>
    </row>
    <row r="9" spans="1:27" s="286" customFormat="1" ht="13.8" x14ac:dyDescent="0.3">
      <c r="A9" s="569"/>
      <c r="B9" s="294" t="s">
        <v>48</v>
      </c>
      <c r="C9" s="295">
        <f>PRODOTTI!B24</f>
        <v>0</v>
      </c>
      <c r="D9" s="295">
        <f>PRODOTTI!B26</f>
        <v>0</v>
      </c>
      <c r="E9" s="571"/>
      <c r="F9" s="571"/>
      <c r="G9" s="296"/>
      <c r="H9" s="574"/>
      <c r="I9" s="574"/>
    </row>
    <row r="10" spans="1:27" s="286" customFormat="1" ht="13.8" x14ac:dyDescent="0.3">
      <c r="A10" s="569"/>
      <c r="B10" s="294" t="s">
        <v>66</v>
      </c>
      <c r="C10" s="295">
        <f>'SPESE TRASVERSALI'!B24</f>
        <v>0</v>
      </c>
      <c r="D10" s="295">
        <f>'SPESE TRASVERSALI'!B26</f>
        <v>0</v>
      </c>
      <c r="E10" s="572"/>
      <c r="F10" s="572"/>
      <c r="G10" s="296"/>
      <c r="H10" s="575"/>
      <c r="I10" s="575"/>
    </row>
    <row r="11" spans="1:27" s="286" customFormat="1" ht="13.8" x14ac:dyDescent="0.3">
      <c r="A11" s="578" t="s">
        <v>17</v>
      </c>
      <c r="B11" s="297" t="s">
        <v>46</v>
      </c>
      <c r="C11" s="298">
        <f>SPORTELLI!C24</f>
        <v>0</v>
      </c>
      <c r="D11" s="298">
        <f>SPORTELLI!C26</f>
        <v>0</v>
      </c>
      <c r="E11" s="579">
        <f>C11+C12+C13+C14</f>
        <v>0</v>
      </c>
      <c r="F11" s="579">
        <f t="shared" ref="F11" si="0">D11+D12+D13+D14</f>
        <v>0</v>
      </c>
      <c r="G11" s="296"/>
      <c r="H11" s="573"/>
      <c r="I11" s="573"/>
    </row>
    <row r="12" spans="1:27" s="286" customFormat="1" ht="13.8" x14ac:dyDescent="0.3">
      <c r="A12" s="578"/>
      <c r="B12" s="297" t="s">
        <v>47</v>
      </c>
      <c r="C12" s="298">
        <f>INCONTRI!C24</f>
        <v>0</v>
      </c>
      <c r="D12" s="298">
        <f>INCONTRI!C26</f>
        <v>0</v>
      </c>
      <c r="E12" s="580"/>
      <c r="F12" s="580"/>
      <c r="G12" s="296"/>
      <c r="H12" s="574"/>
      <c r="I12" s="574"/>
      <c r="N12" s="299"/>
      <c r="O12" s="299"/>
    </row>
    <row r="13" spans="1:27" s="286" customFormat="1" ht="13.8" x14ac:dyDescent="0.3">
      <c r="A13" s="578"/>
      <c r="B13" s="297" t="s">
        <v>48</v>
      </c>
      <c r="C13" s="298">
        <f>PRODOTTI!C24</f>
        <v>0</v>
      </c>
      <c r="D13" s="298">
        <f>PRODOTTI!C26</f>
        <v>0</v>
      </c>
      <c r="E13" s="580"/>
      <c r="F13" s="580"/>
      <c r="G13" s="296"/>
      <c r="H13" s="574"/>
      <c r="I13" s="574"/>
      <c r="N13" s="299"/>
      <c r="O13" s="299"/>
    </row>
    <row r="14" spans="1:27" s="286" customFormat="1" ht="13.8" x14ac:dyDescent="0.3">
      <c r="A14" s="578"/>
      <c r="B14" s="297" t="s">
        <v>66</v>
      </c>
      <c r="C14" s="298">
        <f>'SPESE TRASVERSALI'!C24</f>
        <v>0</v>
      </c>
      <c r="D14" s="298">
        <f>'SPESE TRASVERSALI'!C26</f>
        <v>0</v>
      </c>
      <c r="E14" s="581"/>
      <c r="F14" s="581"/>
      <c r="G14" s="296"/>
      <c r="H14" s="575"/>
      <c r="I14" s="575"/>
      <c r="N14" s="299"/>
      <c r="O14" s="299"/>
    </row>
    <row r="15" spans="1:27" s="286" customFormat="1" ht="13.8" x14ac:dyDescent="0.3">
      <c r="A15" s="577" t="s">
        <v>20</v>
      </c>
      <c r="B15" s="294" t="s">
        <v>46</v>
      </c>
      <c r="C15" s="295">
        <f>SPORTELLI!D24</f>
        <v>0</v>
      </c>
      <c r="D15" s="295">
        <f>SPORTELLI!D26</f>
        <v>0</v>
      </c>
      <c r="E15" s="570">
        <f>C15+C16+C17+C18</f>
        <v>0</v>
      </c>
      <c r="F15" s="570">
        <f t="shared" ref="F15" si="1">D15+D16+D17+D18</f>
        <v>0</v>
      </c>
      <c r="G15" s="296"/>
      <c r="H15" s="300"/>
      <c r="I15" s="300"/>
      <c r="N15" s="299"/>
      <c r="O15" s="299"/>
    </row>
    <row r="16" spans="1:27" s="286" customFormat="1" ht="13.8" x14ac:dyDescent="0.3">
      <c r="A16" s="577"/>
      <c r="B16" s="294" t="s">
        <v>47</v>
      </c>
      <c r="C16" s="295">
        <f>INCONTRI!D24</f>
        <v>0</v>
      </c>
      <c r="D16" s="295">
        <f>INCONTRI!D26</f>
        <v>0</v>
      </c>
      <c r="E16" s="571"/>
      <c r="F16" s="571"/>
      <c r="G16" s="296"/>
      <c r="H16" s="300"/>
      <c r="I16" s="300"/>
    </row>
    <row r="17" spans="1:9" s="286" customFormat="1" ht="13.8" x14ac:dyDescent="0.3">
      <c r="A17" s="577"/>
      <c r="B17" s="294" t="s">
        <v>48</v>
      </c>
      <c r="C17" s="295">
        <f>PRODOTTI!D24</f>
        <v>0</v>
      </c>
      <c r="D17" s="295">
        <f>PRODOTTI!D26</f>
        <v>0</v>
      </c>
      <c r="E17" s="571"/>
      <c r="F17" s="571"/>
      <c r="G17" s="296"/>
      <c r="H17" s="300"/>
      <c r="I17" s="300"/>
    </row>
    <row r="18" spans="1:9" s="286" customFormat="1" ht="13.8" x14ac:dyDescent="0.3">
      <c r="A18" s="577"/>
      <c r="B18" s="294" t="s">
        <v>66</v>
      </c>
      <c r="C18" s="295">
        <f>'SPESE TRASVERSALI'!D24</f>
        <v>0</v>
      </c>
      <c r="D18" s="295">
        <f>'SPESE TRASVERSALI'!D26</f>
        <v>0</v>
      </c>
      <c r="E18" s="572"/>
      <c r="F18" s="572"/>
      <c r="G18" s="296"/>
      <c r="H18" s="300"/>
      <c r="I18" s="300"/>
    </row>
    <row r="19" spans="1:9" s="286" customFormat="1" ht="13.8" x14ac:dyDescent="0.3">
      <c r="A19" s="577" t="s">
        <v>63</v>
      </c>
      <c r="B19" s="294" t="s">
        <v>46</v>
      </c>
      <c r="C19" s="295">
        <f>SPORTELLI!E24</f>
        <v>0</v>
      </c>
      <c r="D19" s="295">
        <f>SPORTELLI!E26</f>
        <v>0</v>
      </c>
      <c r="E19" s="570">
        <f>C19+C20+C21+C22</f>
        <v>0</v>
      </c>
      <c r="F19" s="570">
        <f t="shared" ref="F19" si="2">D19+D20+D21+D22</f>
        <v>0</v>
      </c>
      <c r="G19" s="296"/>
      <c r="H19" s="300"/>
      <c r="I19" s="300"/>
    </row>
    <row r="20" spans="1:9" s="286" customFormat="1" ht="13.8" x14ac:dyDescent="0.3">
      <c r="A20" s="577"/>
      <c r="B20" s="294" t="s">
        <v>47</v>
      </c>
      <c r="C20" s="295">
        <f>INCONTRI!E24</f>
        <v>0</v>
      </c>
      <c r="D20" s="295">
        <f>INCONTRI!E26</f>
        <v>0</v>
      </c>
      <c r="E20" s="571"/>
      <c r="F20" s="571"/>
      <c r="G20" s="296"/>
      <c r="H20" s="300"/>
      <c r="I20" s="300"/>
    </row>
    <row r="21" spans="1:9" s="286" customFormat="1" ht="13.8" x14ac:dyDescent="0.3">
      <c r="A21" s="577"/>
      <c r="B21" s="294" t="s">
        <v>48</v>
      </c>
      <c r="C21" s="295">
        <f>PRODOTTI!E24</f>
        <v>0</v>
      </c>
      <c r="D21" s="295">
        <f>PRODOTTI!E26</f>
        <v>0</v>
      </c>
      <c r="E21" s="571"/>
      <c r="F21" s="571"/>
      <c r="G21" s="296"/>
      <c r="H21" s="300"/>
      <c r="I21" s="300"/>
    </row>
    <row r="22" spans="1:9" s="286" customFormat="1" ht="13.8" x14ac:dyDescent="0.3">
      <c r="A22" s="577"/>
      <c r="B22" s="294" t="s">
        <v>66</v>
      </c>
      <c r="C22" s="295">
        <f>'SPESE TRASVERSALI'!E24</f>
        <v>0</v>
      </c>
      <c r="D22" s="295">
        <f>'SPESE TRASVERSALI'!E26</f>
        <v>0</v>
      </c>
      <c r="E22" s="572"/>
      <c r="F22" s="572"/>
      <c r="G22" s="296"/>
      <c r="H22" s="300"/>
      <c r="I22" s="300"/>
    </row>
    <row r="23" spans="1:9" s="286" customFormat="1" ht="13.8" x14ac:dyDescent="0.3">
      <c r="A23" s="586" t="s">
        <v>155</v>
      </c>
      <c r="B23" s="298" t="s">
        <v>46</v>
      </c>
      <c r="C23" s="298">
        <f>SPORTELLI!F24</f>
        <v>0</v>
      </c>
      <c r="D23" s="298">
        <f>SPORTELLI!F26</f>
        <v>0</v>
      </c>
      <c r="E23" s="579">
        <f>C23+C24+C25+C26</f>
        <v>0</v>
      </c>
      <c r="F23" s="579">
        <f t="shared" ref="F23" si="3">D23+D24+D25+D26</f>
        <v>0</v>
      </c>
      <c r="G23" s="296"/>
      <c r="H23" s="573"/>
      <c r="I23" s="573"/>
    </row>
    <row r="24" spans="1:9" s="286" customFormat="1" ht="13.8" x14ac:dyDescent="0.3">
      <c r="A24" s="586"/>
      <c r="B24" s="298" t="s">
        <v>47</v>
      </c>
      <c r="C24" s="298">
        <f>INCONTRI!F24</f>
        <v>0</v>
      </c>
      <c r="D24" s="298">
        <f>INCONTRI!F26</f>
        <v>0</v>
      </c>
      <c r="E24" s="580"/>
      <c r="F24" s="580"/>
      <c r="G24" s="296"/>
      <c r="H24" s="574"/>
      <c r="I24" s="574"/>
    </row>
    <row r="25" spans="1:9" s="286" customFormat="1" ht="13.8" x14ac:dyDescent="0.3">
      <c r="A25" s="586"/>
      <c r="B25" s="298" t="s">
        <v>48</v>
      </c>
      <c r="C25" s="298">
        <f>PRODOTTI!F24</f>
        <v>0</v>
      </c>
      <c r="D25" s="298">
        <f>PRODOTTI!F26</f>
        <v>0</v>
      </c>
      <c r="E25" s="580"/>
      <c r="F25" s="580"/>
      <c r="G25" s="296"/>
      <c r="H25" s="574"/>
      <c r="I25" s="574"/>
    </row>
    <row r="26" spans="1:9" s="286" customFormat="1" ht="13.8" x14ac:dyDescent="0.3">
      <c r="A26" s="586"/>
      <c r="B26" s="298" t="s">
        <v>66</v>
      </c>
      <c r="C26" s="298">
        <f>'SPESE TRASVERSALI'!F24</f>
        <v>0</v>
      </c>
      <c r="D26" s="298">
        <f>'SPESE TRASVERSALI'!F26</f>
        <v>0</v>
      </c>
      <c r="E26" s="581"/>
      <c r="F26" s="581"/>
      <c r="G26" s="296"/>
      <c r="H26" s="575"/>
      <c r="I26" s="575"/>
    </row>
    <row r="27" spans="1:9" s="286" customFormat="1" ht="13.8" x14ac:dyDescent="0.3">
      <c r="A27" s="582" t="s">
        <v>156</v>
      </c>
      <c r="B27" s="301" t="s">
        <v>46</v>
      </c>
      <c r="C27" s="295">
        <f>SPORTELLI!G24</f>
        <v>0</v>
      </c>
      <c r="D27" s="295">
        <f>SPORTELLI!G26</f>
        <v>0</v>
      </c>
      <c r="E27" s="583">
        <f>C27+C28+C29+C30</f>
        <v>0</v>
      </c>
      <c r="F27" s="583">
        <f t="shared" ref="F27" si="4">D27+D28+D29+D30</f>
        <v>0</v>
      </c>
      <c r="G27" s="296"/>
      <c r="H27" s="573"/>
      <c r="I27" s="573"/>
    </row>
    <row r="28" spans="1:9" s="286" customFormat="1" ht="13.8" x14ac:dyDescent="0.3">
      <c r="A28" s="582"/>
      <c r="B28" s="301" t="s">
        <v>47</v>
      </c>
      <c r="C28" s="295">
        <f>INCONTRI!G24</f>
        <v>0</v>
      </c>
      <c r="D28" s="295">
        <f>INCONTRI!G26</f>
        <v>0</v>
      </c>
      <c r="E28" s="584"/>
      <c r="F28" s="584"/>
      <c r="G28" s="296"/>
      <c r="H28" s="574"/>
      <c r="I28" s="574"/>
    </row>
    <row r="29" spans="1:9" s="286" customFormat="1" ht="13.8" x14ac:dyDescent="0.3">
      <c r="A29" s="582"/>
      <c r="B29" s="301" t="s">
        <v>48</v>
      </c>
      <c r="C29" s="295">
        <f>PRODOTTI!G24</f>
        <v>0</v>
      </c>
      <c r="D29" s="295">
        <f>PRODOTTI!G26</f>
        <v>0</v>
      </c>
      <c r="E29" s="584"/>
      <c r="F29" s="584"/>
      <c r="G29" s="296"/>
      <c r="H29" s="574"/>
      <c r="I29" s="574"/>
    </row>
    <row r="30" spans="1:9" s="286" customFormat="1" ht="13.8" x14ac:dyDescent="0.3">
      <c r="A30" s="582"/>
      <c r="B30" s="301" t="s">
        <v>66</v>
      </c>
      <c r="C30" s="295">
        <f>'SPESE TRASVERSALI'!G24</f>
        <v>0</v>
      </c>
      <c r="D30" s="295">
        <f>'SPESE TRASVERSALI'!G26</f>
        <v>0</v>
      </c>
      <c r="E30" s="585"/>
      <c r="F30" s="585"/>
      <c r="G30" s="296"/>
      <c r="H30" s="575"/>
      <c r="I30" s="575"/>
    </row>
    <row r="31" spans="1:9" s="286" customFormat="1" ht="13.8" x14ac:dyDescent="0.3">
      <c r="A31" s="586" t="s">
        <v>18</v>
      </c>
      <c r="B31" s="298" t="s">
        <v>46</v>
      </c>
      <c r="C31" s="298">
        <f>SPORTELLI!H24</f>
        <v>0</v>
      </c>
      <c r="D31" s="298">
        <f>SPORTELLI!H26</f>
        <v>0</v>
      </c>
      <c r="E31" s="579">
        <f>C31+C32+C33+C34</f>
        <v>0</v>
      </c>
      <c r="F31" s="579">
        <f t="shared" ref="F31" si="5">D31+D32+D33+D34</f>
        <v>0</v>
      </c>
      <c r="G31" s="296"/>
      <c r="H31" s="573"/>
      <c r="I31" s="573"/>
    </row>
    <row r="32" spans="1:9" s="286" customFormat="1" ht="13.8" x14ac:dyDescent="0.3">
      <c r="A32" s="586"/>
      <c r="B32" s="298" t="s">
        <v>47</v>
      </c>
      <c r="C32" s="298">
        <f>INCONTRI!H24</f>
        <v>0</v>
      </c>
      <c r="D32" s="298">
        <f>INCONTRI!H26</f>
        <v>0</v>
      </c>
      <c r="E32" s="580"/>
      <c r="F32" s="580"/>
      <c r="G32" s="296"/>
      <c r="H32" s="574"/>
      <c r="I32" s="574"/>
    </row>
    <row r="33" spans="1:14" s="286" customFormat="1" ht="13.8" x14ac:dyDescent="0.3">
      <c r="A33" s="586"/>
      <c r="B33" s="298" t="s">
        <v>48</v>
      </c>
      <c r="C33" s="298">
        <f>PRODOTTI!H24</f>
        <v>0</v>
      </c>
      <c r="D33" s="298">
        <f>PRODOTTI!H26</f>
        <v>0</v>
      </c>
      <c r="E33" s="580"/>
      <c r="F33" s="580"/>
      <c r="G33" s="296"/>
      <c r="H33" s="574"/>
      <c r="I33" s="574"/>
    </row>
    <row r="34" spans="1:14" s="286" customFormat="1" ht="13.8" x14ac:dyDescent="0.3">
      <c r="A34" s="586"/>
      <c r="B34" s="298" t="s">
        <v>66</v>
      </c>
      <c r="C34" s="298">
        <f>'SPESE TRASVERSALI'!H24</f>
        <v>0</v>
      </c>
      <c r="D34" s="298">
        <f>'SPESE TRASVERSALI'!H26</f>
        <v>0</v>
      </c>
      <c r="E34" s="581"/>
      <c r="F34" s="581"/>
      <c r="G34" s="296"/>
      <c r="H34" s="575"/>
      <c r="I34" s="575"/>
    </row>
    <row r="35" spans="1:14" s="286" customFormat="1" ht="19.5" customHeight="1" x14ac:dyDescent="0.3">
      <c r="A35" s="588" t="s">
        <v>3</v>
      </c>
      <c r="B35" s="588"/>
      <c r="C35" s="302">
        <f>SUM(C7:C34)</f>
        <v>0</v>
      </c>
      <c r="D35" s="302">
        <f>SUM(D7:D34)</f>
        <v>0</v>
      </c>
      <c r="E35" s="302">
        <f>SUM(E7:E34)</f>
        <v>0</v>
      </c>
      <c r="F35" s="302">
        <f>SUM(F7:F34)</f>
        <v>0</v>
      </c>
      <c r="G35" s="296"/>
      <c r="H35" s="303"/>
      <c r="I35" s="303"/>
    </row>
    <row r="36" spans="1:14" s="286" customFormat="1" ht="13.8" x14ac:dyDescent="0.3">
      <c r="A36" s="304"/>
      <c r="B36" s="304"/>
      <c r="C36" s="304"/>
      <c r="D36" s="305"/>
      <c r="E36" s="305"/>
      <c r="F36" s="305"/>
      <c r="G36" s="305"/>
      <c r="H36" s="296"/>
      <c r="I36" s="296"/>
    </row>
    <row r="37" spans="1:14" s="286" customFormat="1" ht="17.25" customHeight="1" x14ac:dyDescent="0.3">
      <c r="A37" s="594" t="s">
        <v>230</v>
      </c>
      <c r="B37" s="594"/>
      <c r="C37" s="306"/>
      <c r="D37" s="306"/>
      <c r="E37" s="306"/>
      <c r="F37" s="303"/>
      <c r="G37" s="296"/>
      <c r="H37" s="303"/>
      <c r="I37" s="303"/>
    </row>
    <row r="38" spans="1:14" s="286" customFormat="1" ht="16.5" customHeight="1" x14ac:dyDescent="0.3">
      <c r="A38" s="595" t="s">
        <v>97</v>
      </c>
      <c r="B38" s="596"/>
      <c r="C38" s="306"/>
      <c r="D38" s="306"/>
      <c r="E38" s="306"/>
      <c r="F38" s="303"/>
      <c r="G38" s="296"/>
      <c r="H38" s="303"/>
      <c r="I38" s="303"/>
    </row>
    <row r="39" spans="1:14" s="286" customFormat="1" ht="14.4" x14ac:dyDescent="0.3">
      <c r="A39" s="307"/>
      <c r="B39" s="308"/>
      <c r="C39" s="308"/>
      <c r="D39" s="308"/>
      <c r="E39" s="308"/>
      <c r="F39" s="308"/>
      <c r="G39" s="308"/>
      <c r="H39" s="308"/>
      <c r="I39" s="308"/>
    </row>
    <row r="40" spans="1:14" s="286" customFormat="1" ht="20.25" customHeight="1" x14ac:dyDescent="0.3">
      <c r="A40" s="587" t="s">
        <v>102</v>
      </c>
      <c r="B40" s="587"/>
      <c r="C40" s="587"/>
      <c r="D40" s="587"/>
      <c r="E40" s="587"/>
      <c r="F40" s="587"/>
      <c r="G40" s="308"/>
      <c r="H40" s="308"/>
      <c r="I40" s="308"/>
    </row>
    <row r="41" spans="1:14" s="286" customFormat="1" ht="27.6" x14ac:dyDescent="0.3">
      <c r="A41" s="309" t="s">
        <v>91</v>
      </c>
      <c r="B41" s="114" t="s">
        <v>35</v>
      </c>
      <c r="C41" s="115" t="s">
        <v>36</v>
      </c>
      <c r="D41" s="112" t="s">
        <v>37</v>
      </c>
      <c r="E41" s="114" t="s">
        <v>40</v>
      </c>
      <c r="F41" s="310"/>
      <c r="G41" s="290"/>
      <c r="H41" s="291" t="s">
        <v>215</v>
      </c>
      <c r="I41" s="291" t="s">
        <v>90</v>
      </c>
      <c r="M41" s="299"/>
      <c r="N41" s="299"/>
    </row>
    <row r="42" spans="1:14" s="286" customFormat="1" ht="14.4" x14ac:dyDescent="0.3">
      <c r="A42" s="301" t="s">
        <v>51</v>
      </c>
      <c r="B42" s="311">
        <f>SPORTELLI!H140</f>
        <v>0</v>
      </c>
      <c r="C42" s="311">
        <f>SPORTELLI!I140</f>
        <v>0</v>
      </c>
      <c r="D42" s="311">
        <f>SPORTELLI!J140</f>
        <v>0</v>
      </c>
      <c r="E42" s="311">
        <f>SPORTELLI!K140</f>
        <v>0</v>
      </c>
      <c r="F42" s="310"/>
      <c r="G42" s="292"/>
      <c r="H42" s="312"/>
      <c r="I42" s="312"/>
      <c r="M42" s="299"/>
      <c r="N42" s="299"/>
    </row>
    <row r="43" spans="1:14" s="286" customFormat="1" ht="14.4" x14ac:dyDescent="0.3">
      <c r="A43" s="301" t="s">
        <v>41</v>
      </c>
      <c r="B43" s="311">
        <f>INCONTRI!H159</f>
        <v>0</v>
      </c>
      <c r="C43" s="311">
        <f>INCONTRI!I159</f>
        <v>0</v>
      </c>
      <c r="D43" s="311">
        <f>INCONTRI!J159</f>
        <v>0</v>
      </c>
      <c r="E43" s="311">
        <f>INCONTRI!K159</f>
        <v>0</v>
      </c>
      <c r="F43" s="310"/>
      <c r="G43" s="290"/>
      <c r="H43" s="312"/>
      <c r="I43" s="312"/>
      <c r="M43" s="299"/>
      <c r="N43" s="299"/>
    </row>
    <row r="44" spans="1:14" s="286" customFormat="1" ht="14.4" x14ac:dyDescent="0.3">
      <c r="A44" s="301" t="s">
        <v>68</v>
      </c>
      <c r="B44" s="311">
        <f>PRODOTTI!H140</f>
        <v>0</v>
      </c>
      <c r="C44" s="311">
        <f>PRODOTTI!I140</f>
        <v>0</v>
      </c>
      <c r="D44" s="311">
        <f>PRODOTTI!J140</f>
        <v>0</v>
      </c>
      <c r="E44" s="311">
        <f>PRODOTTI!K140</f>
        <v>0</v>
      </c>
      <c r="F44" s="310"/>
      <c r="G44" s="292"/>
      <c r="H44" s="312"/>
      <c r="I44" s="312"/>
      <c r="M44" s="299"/>
      <c r="N44" s="299"/>
    </row>
    <row r="45" spans="1:14" s="286" customFormat="1" ht="14.4" x14ac:dyDescent="0.3">
      <c r="A45" s="301" t="s">
        <v>66</v>
      </c>
      <c r="B45" s="311">
        <f>'SPESE TRASVERSALI'!H99</f>
        <v>0</v>
      </c>
      <c r="C45" s="311">
        <f>'SPESE TRASVERSALI'!I99</f>
        <v>0</v>
      </c>
      <c r="D45" s="311">
        <f>'SPESE TRASVERSALI'!J99</f>
        <v>0</v>
      </c>
      <c r="E45" s="311">
        <f>'SPESE TRASVERSALI'!K99</f>
        <v>0</v>
      </c>
      <c r="F45" s="310"/>
      <c r="G45" s="290"/>
      <c r="H45" s="312"/>
      <c r="I45" s="312"/>
      <c r="M45" s="299"/>
      <c r="N45" s="299"/>
    </row>
    <row r="46" spans="1:14" s="286" customFormat="1" ht="22.5" customHeight="1" x14ac:dyDescent="0.3">
      <c r="A46" s="313" t="s">
        <v>88</v>
      </c>
      <c r="B46" s="314">
        <f>SUM(B42:B45)</f>
        <v>0</v>
      </c>
      <c r="C46" s="314">
        <f t="shared" ref="C46:E46" si="6">SUM(C42:C45)</f>
        <v>0</v>
      </c>
      <c r="D46" s="314">
        <f t="shared" si="6"/>
        <v>0</v>
      </c>
      <c r="E46" s="314">
        <f t="shared" si="6"/>
        <v>0</v>
      </c>
      <c r="F46" s="310"/>
      <c r="G46" s="292"/>
      <c r="H46" s="312"/>
      <c r="I46" s="312"/>
    </row>
    <row r="47" spans="1:14" s="286" customFormat="1" ht="14.4" x14ac:dyDescent="0.3">
      <c r="A47" s="307"/>
      <c r="B47" s="308"/>
      <c r="C47" s="308"/>
      <c r="D47" s="308"/>
      <c r="E47" s="308"/>
      <c r="F47" s="308"/>
      <c r="G47" s="308"/>
      <c r="H47" s="308"/>
      <c r="I47" s="308"/>
    </row>
    <row r="48" spans="1:14" s="286" customFormat="1" ht="14.4" hidden="1" x14ac:dyDescent="0.3">
      <c r="A48" s="307"/>
      <c r="B48" s="308"/>
      <c r="C48" s="308"/>
      <c r="D48" s="308"/>
      <c r="E48" s="308"/>
      <c r="F48" s="308"/>
      <c r="G48" s="308"/>
      <c r="H48" s="308"/>
      <c r="I48" s="308"/>
    </row>
    <row r="49" spans="1:7" s="286" customFormat="1" ht="14.4" x14ac:dyDescent="0.25">
      <c r="A49" s="587" t="s">
        <v>129</v>
      </c>
      <c r="B49" s="587"/>
      <c r="C49" s="587"/>
      <c r="D49" s="587"/>
      <c r="E49" s="587"/>
      <c r="F49" s="587"/>
    </row>
    <row r="50" spans="1:7" s="286" customFormat="1" ht="13.8" x14ac:dyDescent="0.25">
      <c r="A50" s="291"/>
      <c r="B50" s="291" t="s">
        <v>124</v>
      </c>
      <c r="C50" s="291" t="s">
        <v>125</v>
      </c>
      <c r="D50" s="291" t="s">
        <v>126</v>
      </c>
      <c r="E50" s="291" t="s">
        <v>132</v>
      </c>
    </row>
    <row r="51" spans="1:7" s="286" customFormat="1" ht="13.8" x14ac:dyDescent="0.25">
      <c r="A51" s="315" t="s">
        <v>123</v>
      </c>
      <c r="B51" s="314">
        <f>SPORTELLI!B157+INCONTRI!B176+PRODOTTI!B157+'SPESE TRASVERSALI'!B115</f>
        <v>0</v>
      </c>
      <c r="C51" s="314">
        <f>SPORTELLI!C157+INCONTRI!C176+PRODOTTI!C157+'SPESE TRASVERSALI'!C115</f>
        <v>0</v>
      </c>
      <c r="D51" s="314">
        <f>SPORTELLI!D157+INCONTRI!D176+PRODOTTI!D157+'SPESE TRASVERSALI'!D115</f>
        <v>0</v>
      </c>
      <c r="E51" s="314">
        <f>SUM(B51:D51)</f>
        <v>0</v>
      </c>
    </row>
    <row r="52" spans="1:7" s="286" customFormat="1" x14ac:dyDescent="0.25">
      <c r="A52" s="316"/>
      <c r="B52" s="317"/>
    </row>
    <row r="53" spans="1:7" x14ac:dyDescent="0.2">
      <c r="G53" s="37"/>
    </row>
    <row r="54" spans="1:7" x14ac:dyDescent="0.2">
      <c r="G54" s="37"/>
    </row>
  </sheetData>
  <mergeCells count="47">
    <mergeCell ref="C1:F1"/>
    <mergeCell ref="A1:B1"/>
    <mergeCell ref="A2:B2"/>
    <mergeCell ref="A38:B38"/>
    <mergeCell ref="E5:F5"/>
    <mergeCell ref="A35:B35"/>
    <mergeCell ref="A23:A26"/>
    <mergeCell ref="A27:A30"/>
    <mergeCell ref="A7:A10"/>
    <mergeCell ref="A11:A14"/>
    <mergeCell ref="A5:A6"/>
    <mergeCell ref="B5:B6"/>
    <mergeCell ref="E27:E30"/>
    <mergeCell ref="A37:B37"/>
    <mergeCell ref="D5:D6"/>
    <mergeCell ref="E19:E22"/>
    <mergeCell ref="A49:F49"/>
    <mergeCell ref="A4:F4"/>
    <mergeCell ref="C2:F2"/>
    <mergeCell ref="F31:F34"/>
    <mergeCell ref="E31:E34"/>
    <mergeCell ref="A31:A34"/>
    <mergeCell ref="C5:C6"/>
    <mergeCell ref="E23:E26"/>
    <mergeCell ref="A40:F40"/>
    <mergeCell ref="A15:A18"/>
    <mergeCell ref="E15:E18"/>
    <mergeCell ref="F15:F18"/>
    <mergeCell ref="A19:A22"/>
    <mergeCell ref="E11:E14"/>
    <mergeCell ref="E7:E10"/>
    <mergeCell ref="I31:I34"/>
    <mergeCell ref="H31:H34"/>
    <mergeCell ref="H23:H26"/>
    <mergeCell ref="F23:F26"/>
    <mergeCell ref="I27:I30"/>
    <mergeCell ref="H27:H30"/>
    <mergeCell ref="F27:F30"/>
    <mergeCell ref="I23:I26"/>
    <mergeCell ref="H5:I5"/>
    <mergeCell ref="I11:I14"/>
    <mergeCell ref="H11:H14"/>
    <mergeCell ref="F11:F14"/>
    <mergeCell ref="F19:F22"/>
    <mergeCell ref="I7:I10"/>
    <mergeCell ref="H7:H10"/>
    <mergeCell ref="F7:F10"/>
  </mergeCells>
  <printOptions horizontalCentered="1"/>
  <pageMargins left="0.27559055118110237" right="0.15748031496062992" top="1.1100000000000001" bottom="0.23622047244094491" header="0.54" footer="0.19685039370078741"/>
  <pageSetup paperSize="8" scale="85" orientation="landscape" r:id="rId1"/>
  <headerFooter>
    <oddHeader>&amp;C&amp;"-,Grassetto"&amp;14E) RIEPILOGO FINANZIARIO&amp;"-,Normale" &amp;"-,Grassetto"del PRESTATORE DI SERVIZIO / PARTNER
(a cura del Prestatore beneficiario)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65"/>
  <sheetViews>
    <sheetView showGridLines="0" topLeftCell="A7" zoomScaleNormal="100" workbookViewId="0">
      <selection activeCell="E35" sqref="E35:F40"/>
    </sheetView>
  </sheetViews>
  <sheetFormatPr defaultColWidth="9.109375" defaultRowHeight="26.25" customHeight="1" x14ac:dyDescent="0.3"/>
  <cols>
    <col min="1" max="1" width="40.6640625" style="7" customWidth="1"/>
    <col min="2" max="2" width="10" style="6" customWidth="1"/>
    <col min="3" max="3" width="12.109375" style="6" customWidth="1"/>
    <col min="4" max="4" width="11.88671875" style="6" customWidth="1"/>
    <col min="5" max="5" width="10.6640625" style="6" customWidth="1"/>
    <col min="6" max="6" width="10.33203125" style="6" customWidth="1"/>
    <col min="7" max="7" width="11.88671875" style="6" customWidth="1"/>
    <col min="8" max="8" width="10.109375" style="6" bestFit="1" customWidth="1"/>
    <col min="9" max="9" width="10.33203125" style="6" customWidth="1"/>
    <col min="10" max="10" width="12" style="6" bestFit="1" customWidth="1"/>
    <col min="11" max="11" width="10.6640625" style="8" bestFit="1" customWidth="1"/>
    <col min="12" max="12" width="11" style="6" customWidth="1"/>
    <col min="13" max="13" width="11.109375" style="5" customWidth="1"/>
    <col min="14" max="14" width="12.109375" style="3" customWidth="1"/>
    <col min="15" max="21" width="12.109375" style="20" customWidth="1"/>
    <col min="22" max="22" width="10.6640625" style="3" customWidth="1"/>
    <col min="23" max="23" width="9.33203125" style="20" customWidth="1"/>
    <col min="24" max="24" width="12.33203125" style="20" customWidth="1"/>
    <col min="25" max="25" width="7.44140625" style="20" customWidth="1"/>
    <col min="26" max="26" width="10.6640625" style="3" customWidth="1"/>
    <col min="27" max="27" width="9.109375" style="3"/>
    <col min="28" max="28" width="12.44140625" style="3" customWidth="1"/>
    <col min="29" max="16384" width="9.109375" style="3"/>
  </cols>
  <sheetData>
    <row r="1" spans="1:28" s="4" customFormat="1" ht="24.9" customHeight="1" thickBot="1" x14ac:dyDescent="0.35">
      <c r="A1" s="49" t="s">
        <v>52</v>
      </c>
      <c r="B1" s="453">
        <f>copertina!E17</f>
        <v>0</v>
      </c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5"/>
      <c r="O1" s="357"/>
      <c r="P1" s="357"/>
      <c r="Q1" s="357"/>
      <c r="R1" s="357"/>
      <c r="S1" s="357"/>
      <c r="T1" s="357"/>
      <c r="U1" s="357"/>
      <c r="V1" s="50"/>
      <c r="W1" s="50"/>
      <c r="X1" s="50"/>
      <c r="Y1" s="51"/>
      <c r="Z1" s="52"/>
      <c r="AA1" s="52"/>
      <c r="AB1" s="52"/>
    </row>
    <row r="2" spans="1:28" ht="24.9" customHeight="1" thickBot="1" x14ac:dyDescent="0.35">
      <c r="A2" s="49" t="s">
        <v>121</v>
      </c>
      <c r="B2" s="456">
        <f>copertina!E26</f>
        <v>0</v>
      </c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8"/>
      <c r="O2" s="356"/>
      <c r="P2" s="356"/>
      <c r="Q2" s="356"/>
      <c r="R2" s="356"/>
      <c r="S2" s="356"/>
      <c r="T2" s="356"/>
      <c r="U2" s="356"/>
      <c r="V2" s="53"/>
      <c r="W2" s="53"/>
      <c r="X2" s="53"/>
      <c r="Y2" s="51"/>
      <c r="Z2" s="54"/>
      <c r="AA2" s="54"/>
      <c r="AB2" s="54"/>
    </row>
    <row r="3" spans="1:28" ht="26.25" customHeight="1" x14ac:dyDescent="0.3">
      <c r="A3" s="459" t="s">
        <v>86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359"/>
      <c r="P3" s="359"/>
      <c r="Q3" s="359"/>
      <c r="R3" s="359"/>
      <c r="S3" s="359"/>
      <c r="T3" s="359"/>
      <c r="U3" s="359"/>
      <c r="V3" s="54"/>
      <c r="W3" s="51"/>
      <c r="X3" s="51"/>
      <c r="Y3" s="51"/>
      <c r="Z3" s="54"/>
      <c r="AA3" s="54"/>
      <c r="AB3" s="54"/>
    </row>
    <row r="4" spans="1:28" s="14" customFormat="1" ht="24.9" customHeight="1" x14ac:dyDescent="0.3">
      <c r="A4" s="460" t="s">
        <v>0</v>
      </c>
      <c r="B4" s="463" t="s">
        <v>51</v>
      </c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5"/>
      <c r="O4" s="360"/>
      <c r="P4" s="360"/>
      <c r="Q4" s="360"/>
      <c r="R4" s="360"/>
      <c r="S4" s="360"/>
      <c r="T4" s="360"/>
      <c r="U4" s="360"/>
      <c r="V4" s="466" t="s">
        <v>172</v>
      </c>
      <c r="W4" s="466"/>
      <c r="X4" s="466"/>
      <c r="Y4" s="56"/>
      <c r="Z4" s="55"/>
      <c r="AA4" s="55"/>
      <c r="AB4" s="55"/>
    </row>
    <row r="5" spans="1:28" s="14" customFormat="1" ht="24.9" customHeight="1" thickBot="1" x14ac:dyDescent="0.35">
      <c r="A5" s="461"/>
      <c r="B5" s="57" t="str">
        <f>$W$7</f>
        <v>sportello 1</v>
      </c>
      <c r="C5" s="57" t="str">
        <f>$W$8</f>
        <v>sportello 1</v>
      </c>
      <c r="D5" s="57" t="str">
        <f>$W$9</f>
        <v>sportello 1</v>
      </c>
      <c r="E5" s="57">
        <f>$W$10</f>
        <v>0</v>
      </c>
      <c r="F5" s="57">
        <f>$W$11</f>
        <v>0</v>
      </c>
      <c r="G5" s="57">
        <f>$W$12</f>
        <v>0</v>
      </c>
      <c r="H5" s="57">
        <f>$W$13</f>
        <v>0</v>
      </c>
      <c r="I5" s="57">
        <f>$W$14</f>
        <v>0</v>
      </c>
      <c r="J5" s="57">
        <f>$W$15</f>
        <v>0</v>
      </c>
      <c r="K5" s="57">
        <f>$W$16</f>
        <v>0</v>
      </c>
      <c r="L5" s="57">
        <f>$W$17</f>
        <v>0</v>
      </c>
      <c r="M5" s="57">
        <f>$W$18</f>
        <v>0</v>
      </c>
      <c r="N5" s="460" t="s">
        <v>1</v>
      </c>
      <c r="O5" s="360"/>
      <c r="P5" s="360"/>
      <c r="Q5" s="360"/>
      <c r="R5" s="360"/>
      <c r="S5" s="360"/>
      <c r="T5" s="360"/>
      <c r="U5" s="360"/>
      <c r="V5" s="467" t="s">
        <v>159</v>
      </c>
      <c r="W5" s="468" t="s">
        <v>127</v>
      </c>
      <c r="X5" s="468"/>
      <c r="Y5" s="56"/>
      <c r="Z5" s="55"/>
      <c r="AA5" s="448" t="s">
        <v>158</v>
      </c>
      <c r="AB5" s="448"/>
    </row>
    <row r="6" spans="1:28" s="14" customFormat="1" ht="24.9" customHeight="1" x14ac:dyDescent="0.3">
      <c r="A6" s="462"/>
      <c r="B6" s="58" t="str">
        <f>$X$7</f>
        <v>FA 2.b</v>
      </c>
      <c r="C6" s="58" t="str">
        <f>$X$8</f>
        <v>FA 4.0</v>
      </c>
      <c r="D6" s="58" t="str">
        <f>$X$9</f>
        <v>FA 5.c</v>
      </c>
      <c r="E6" s="58">
        <f>$X$10</f>
        <v>0</v>
      </c>
      <c r="F6" s="58">
        <f>$X$11</f>
        <v>0</v>
      </c>
      <c r="G6" s="58">
        <f>$X$12</f>
        <v>0</v>
      </c>
      <c r="H6" s="58">
        <f>$X$13</f>
        <v>0</v>
      </c>
      <c r="I6" s="58">
        <f>$X$14</f>
        <v>0</v>
      </c>
      <c r="J6" s="58">
        <f>$X$15</f>
        <v>0</v>
      </c>
      <c r="K6" s="58">
        <f>$X$16</f>
        <v>0</v>
      </c>
      <c r="L6" s="58">
        <f>$X$17</f>
        <v>0</v>
      </c>
      <c r="M6" s="58">
        <f>$X$18</f>
        <v>0</v>
      </c>
      <c r="N6" s="462"/>
      <c r="O6" s="360"/>
      <c r="P6" s="360"/>
      <c r="Q6" s="360"/>
      <c r="R6" s="360"/>
      <c r="S6" s="360"/>
      <c r="T6" s="360"/>
      <c r="U6" s="360"/>
      <c r="V6" s="467"/>
      <c r="W6" s="468"/>
      <c r="X6" s="468"/>
      <c r="Y6" s="55"/>
      <c r="Z6" s="55"/>
      <c r="AA6" s="60" t="s">
        <v>25</v>
      </c>
      <c r="AB6" s="61" t="s">
        <v>124</v>
      </c>
    </row>
    <row r="7" spans="1:28" s="9" customFormat="1" ht="24.9" customHeight="1" x14ac:dyDescent="0.3">
      <c r="A7" s="62" t="s">
        <v>33</v>
      </c>
      <c r="B7" s="63">
        <f>SUMIFS($K$35:$K$55,$G$35:$G$55, $B$5,$L$35:$L$55, $B$6)</f>
        <v>0</v>
      </c>
      <c r="C7" s="63">
        <f>SUMIFS($K$35:$K$55,$G$35:$G$55, $C$5,$L$35:$L$55,$C$6)</f>
        <v>0</v>
      </c>
      <c r="D7" s="63">
        <f>SUMIFS($K$35:$K$55,$G$35:$G$55, $D$5,$L$35:$L$55, $D$6)</f>
        <v>0</v>
      </c>
      <c r="E7" s="63">
        <f>SUMIFS($K$35:$K$55,$G$35:$G$55, $E$5,$L$35:$L$55, $E$6)</f>
        <v>0</v>
      </c>
      <c r="F7" s="63">
        <f>SUMIFS($K$35:$K$55,$G$35:$G$55,$F$5,$L$35:$L$55, $F$6)</f>
        <v>0</v>
      </c>
      <c r="G7" s="63">
        <f>SUMIFS($K$35:$K$55,$G$35:$G$55,$G$5,$L$35:$L$55, $G$6)</f>
        <v>0</v>
      </c>
      <c r="H7" s="63">
        <f>SUMIFS($K$35:$K$55,$G$35:$G$55,$H$5,$L$35:$L$55, $H$6)</f>
        <v>0</v>
      </c>
      <c r="I7" s="63">
        <f>SUMIFS($K$35:$K$55,$G$35:$G$55,$I$5,$L$35:$L$55, $I$6)</f>
        <v>0</v>
      </c>
      <c r="J7" s="63">
        <f>SUMIFS($K$35:$K$55,$G$35:$G$55,$J$5,$L$35:$L$55, $J$6)</f>
        <v>0</v>
      </c>
      <c r="K7" s="63">
        <f>SUMIFS($K$35:$K$55,$G$35:$G$55,$K$5,$L$35:$L$55, $K$6)</f>
        <v>0</v>
      </c>
      <c r="L7" s="63">
        <f>SUMIFS($K$35:$K$55,$G$35:$G$55,$L$5,$L$35:$L$55, $L$6)</f>
        <v>0</v>
      </c>
      <c r="M7" s="63">
        <f>SUMIFS($K$35:$K$55,$G$35:$G$55,$M$5,$L$35:$L$55, $M$6)</f>
        <v>0</v>
      </c>
      <c r="N7" s="63">
        <f>SUM(B7:M7)</f>
        <v>0</v>
      </c>
      <c r="O7" s="361"/>
      <c r="P7" s="361"/>
      <c r="Q7" s="361"/>
      <c r="R7" s="361"/>
      <c r="S7" s="361"/>
      <c r="T7" s="361"/>
      <c r="U7" s="361"/>
      <c r="V7" s="64" t="s">
        <v>160</v>
      </c>
      <c r="W7" s="65" t="s">
        <v>25</v>
      </c>
      <c r="X7" s="66" t="s">
        <v>17</v>
      </c>
      <c r="Y7" s="59"/>
      <c r="Z7" s="59"/>
      <c r="AA7" s="67" t="s">
        <v>24</v>
      </c>
      <c r="AB7" s="68" t="s">
        <v>125</v>
      </c>
    </row>
    <row r="8" spans="1:28" s="9" customFormat="1" ht="24.9" customHeight="1" x14ac:dyDescent="0.3">
      <c r="A8" s="62" t="s">
        <v>38</v>
      </c>
      <c r="B8" s="63">
        <f>SUMIFS($K$60:$K$70,$G$60:$G$70, $B$5,$L$60:$L$70, $B$6)</f>
        <v>0</v>
      </c>
      <c r="C8" s="63">
        <f>SUMIFS($K$60:$K$70,$G$60:$G$70, $C$5,$L$60:$L$70, $C$6)</f>
        <v>0</v>
      </c>
      <c r="D8" s="63">
        <f>SUMIFS($K$60:$K$70,$G$60:$G$70, $D$5,$L$60:$L$70, $D$6)</f>
        <v>0</v>
      </c>
      <c r="E8" s="63">
        <f>SUMIFS($K$60:$K$70,$G$60:$G$70, $E$5,$L$60:$L$70, $E$6)</f>
        <v>0</v>
      </c>
      <c r="F8" s="63">
        <f>SUMIFS($K$60:$K$70,$G$60:$G$70,$F$5,$L$60:$L$70, $F$6)</f>
        <v>0</v>
      </c>
      <c r="G8" s="63">
        <f>SUMIFS($K$60:$K$70,$G$60:$G$70,$G$5,$L$60:$L$70, $G$6)</f>
        <v>0</v>
      </c>
      <c r="H8" s="63">
        <f>SUMIFS($K$60:$K$70,$G$60:$G$70,$H$5,$L$60:$L$70, $H$6)</f>
        <v>0</v>
      </c>
      <c r="I8" s="63">
        <f>SUMIFS($K$60:$K$70,$G$60:$G$70,$I$5,$L$60:$L$70, $I$6)</f>
        <v>0</v>
      </c>
      <c r="J8" s="63">
        <f>SUMIFS($K$60:$K$70,$G$60:$G$70,$J$5,$L$60:$L$70, $J$6)</f>
        <v>0</v>
      </c>
      <c r="K8" s="63">
        <f>SUMIFS($K$60:$K$70,$G$60:$G$70,$K$5,$L$60:$L$70, $K$6)</f>
        <v>0</v>
      </c>
      <c r="L8" s="63">
        <f>SUMIFS($K$60:$K$70,$G$60:$G$70,$L$5,$L$60:$L$70, $L$6)</f>
        <v>0</v>
      </c>
      <c r="M8" s="63">
        <f>SUMIFS($K$60:$K$70,$G$60:$G$70,$M$5,$L$60:$L$70, $M$6)</f>
        <v>0</v>
      </c>
      <c r="N8" s="63">
        <f>SUM(B8:M8)</f>
        <v>0</v>
      </c>
      <c r="O8" s="361"/>
      <c r="P8" s="361"/>
      <c r="Q8" s="361"/>
      <c r="R8" s="361"/>
      <c r="S8" s="361"/>
      <c r="T8" s="361"/>
      <c r="U8" s="361"/>
      <c r="V8" s="64" t="s">
        <v>161</v>
      </c>
      <c r="W8" s="65" t="s">
        <v>25</v>
      </c>
      <c r="X8" s="66" t="s">
        <v>63</v>
      </c>
      <c r="Y8" s="59"/>
      <c r="Z8" s="59"/>
      <c r="AA8" s="67" t="s">
        <v>26</v>
      </c>
      <c r="AB8" s="68" t="s">
        <v>126</v>
      </c>
    </row>
    <row r="9" spans="1:28" s="9" customFormat="1" ht="24.9" customHeight="1" x14ac:dyDescent="0.3">
      <c r="A9" s="69" t="s">
        <v>42</v>
      </c>
      <c r="B9" s="70">
        <f>SUM(B7:B8)</f>
        <v>0</v>
      </c>
      <c r="C9" s="70">
        <f t="shared" ref="C9:M9" si="0">SUM(C7:C8)</f>
        <v>0</v>
      </c>
      <c r="D9" s="70">
        <f t="shared" si="0"/>
        <v>0</v>
      </c>
      <c r="E9" s="70">
        <f t="shared" si="0"/>
        <v>0</v>
      </c>
      <c r="F9" s="70">
        <f t="shared" si="0"/>
        <v>0</v>
      </c>
      <c r="G9" s="70">
        <f t="shared" si="0"/>
        <v>0</v>
      </c>
      <c r="H9" s="70">
        <f t="shared" si="0"/>
        <v>0</v>
      </c>
      <c r="I9" s="70">
        <f t="shared" si="0"/>
        <v>0</v>
      </c>
      <c r="J9" s="70">
        <f t="shared" si="0"/>
        <v>0</v>
      </c>
      <c r="K9" s="70">
        <f t="shared" si="0"/>
        <v>0</v>
      </c>
      <c r="L9" s="70">
        <f t="shared" si="0"/>
        <v>0</v>
      </c>
      <c r="M9" s="70">
        <f t="shared" si="0"/>
        <v>0</v>
      </c>
      <c r="N9" s="70">
        <f>SUM(N7:N8)</f>
        <v>0</v>
      </c>
      <c r="O9" s="362"/>
      <c r="P9" s="362"/>
      <c r="Q9" s="362"/>
      <c r="R9" s="362"/>
      <c r="S9" s="362"/>
      <c r="T9" s="362"/>
      <c r="U9" s="362"/>
      <c r="V9" s="64" t="s">
        <v>162</v>
      </c>
      <c r="W9" s="65" t="s">
        <v>25</v>
      </c>
      <c r="X9" s="66" t="s">
        <v>155</v>
      </c>
      <c r="Y9" s="59"/>
      <c r="Z9" s="59"/>
      <c r="AA9" s="67" t="s">
        <v>27</v>
      </c>
      <c r="AB9" s="71"/>
    </row>
    <row r="10" spans="1:28" s="9" customFormat="1" ht="24.9" customHeight="1" x14ac:dyDescent="0.3">
      <c r="A10" s="62" t="s">
        <v>7</v>
      </c>
      <c r="B10" s="63">
        <f>SUMIFS($K$75:$K$82,$G$75:$G$82, $B$5,$L$75:$L$82, $B$6)</f>
        <v>0</v>
      </c>
      <c r="C10" s="63">
        <f>SUMIFS($K$75:$K$82,$G$75:$G$82, $C$5,$L$75:$L$82, $C$6)</f>
        <v>0</v>
      </c>
      <c r="D10" s="63">
        <f>SUMIFS($K$75:$K$82,$G$75:$G$82, $D$5,$L$75:$L$82, $D$6)</f>
        <v>0</v>
      </c>
      <c r="E10" s="63">
        <f>SUMIFS($K$75:$K$82,$G$75:$G$82, $E$5,$L$75:$L$82, $E$6)</f>
        <v>0</v>
      </c>
      <c r="F10" s="63">
        <f>SUMIFS($K$75:$K$82,$G$75:$G$82,$F$5,$L$75:$L$82, $F$6)</f>
        <v>0</v>
      </c>
      <c r="G10" s="63">
        <f>SUMIFS($K$75:$K$82,$G$75:$G$82,$G$5,$L$75:$L$82, $G$6)</f>
        <v>0</v>
      </c>
      <c r="H10" s="63">
        <f>SUMIFS($K$75:$K$82,$G$75:$G$82,$H$5,$L$75:$L$82, $H$6)</f>
        <v>0</v>
      </c>
      <c r="I10" s="63">
        <f>SUMIFS($K$75:$K$82,$G$75:$G$82,$I$5,$L$75:$L$82, $I$6)</f>
        <v>0</v>
      </c>
      <c r="J10" s="63">
        <f>SUMIFS($K$75:$K$82,$G$75:$G$82,$J$5,$L$75:$L$82, $J$6)</f>
        <v>0</v>
      </c>
      <c r="K10" s="63">
        <f>SUMIFS($K$75:$K$82,$G$75:$G$82,$K$5,$L$75:$L$82, $K$6)</f>
        <v>0</v>
      </c>
      <c r="L10" s="63">
        <f>SUMIFS($K$75:$K$82,$G$75:$G$82,$L$5,$L$75:$L$82, $L$6)</f>
        <v>0</v>
      </c>
      <c r="M10" s="63">
        <f>SUMIFS($K$75:$K$82,$G$75:$G$82,$M$5,$L$75:$L$82, $M$6)</f>
        <v>0</v>
      </c>
      <c r="N10" s="63">
        <f t="shared" ref="N10:N15" si="1">SUM(B10:M10)</f>
        <v>0</v>
      </c>
      <c r="O10" s="361"/>
      <c r="P10" s="361"/>
      <c r="Q10" s="361"/>
      <c r="R10" s="361"/>
      <c r="S10" s="361"/>
      <c r="T10" s="361"/>
      <c r="U10" s="361"/>
      <c r="V10" s="64" t="s">
        <v>163</v>
      </c>
      <c r="W10" s="65"/>
      <c r="X10" s="66"/>
      <c r="Y10" s="59"/>
      <c r="Z10" s="59"/>
      <c r="AA10" s="67" t="s">
        <v>67</v>
      </c>
      <c r="AB10" s="71"/>
    </row>
    <row r="11" spans="1:28" s="9" customFormat="1" ht="24.9" customHeight="1" x14ac:dyDescent="0.3">
      <c r="A11" s="62" t="s">
        <v>4</v>
      </c>
      <c r="B11" s="63">
        <f>SUMIFS($K$87:$K$94,$G$87:$G$94, $B$5,$L$87:$L$94, $B$6)</f>
        <v>0</v>
      </c>
      <c r="C11" s="63">
        <f>SUMIFS($K$87:$K$94,$G$87:$G$94, $C$5,$L$87:$L$94, $C$6)</f>
        <v>0</v>
      </c>
      <c r="D11" s="63">
        <f>SUMIFS($K$87:$K$94,$G$87:$G$94, $D$5,$L$87:$L$94, $D$6)</f>
        <v>0</v>
      </c>
      <c r="E11" s="63">
        <f>SUMIFS($K$87:$K$94,$G$87:$G$94, $E$5,$L$87:$L$94, $E$6)</f>
        <v>0</v>
      </c>
      <c r="F11" s="63">
        <f>SUMIFS($K$87:$K$94,$G$87:$G$94,$F$5,$L$87:$L$94, $F$6)</f>
        <v>0</v>
      </c>
      <c r="G11" s="63">
        <f>SUMIFS($K$87:$K$94,$G$87:$G$94,$G$5,$L$87:$L$94, $G$6)</f>
        <v>0</v>
      </c>
      <c r="H11" s="63">
        <f>SUMIFS($K$87:$K$94,$G$87:$G$94,$H$5,$L$87:$L$94, $H$6)</f>
        <v>0</v>
      </c>
      <c r="I11" s="63">
        <f>SUMIFS($K$87:$K$94,$G$87:$G$94,$I$5,$L$87:$L$94, $I$6)</f>
        <v>0</v>
      </c>
      <c r="J11" s="63">
        <f>SUMIFS($K$87:$K$94,$G$87:$G$94,$J$5,$L$87:$L$94, $J$6)</f>
        <v>0</v>
      </c>
      <c r="K11" s="63">
        <f>SUMIFS($K$87:$K$94,$G$87:$G$94,$K$5,$L$87:$L$94, $K$6)</f>
        <v>0</v>
      </c>
      <c r="L11" s="63">
        <f>SUMIFS($K$87:$K$94,$G$87:$G$94,$L$5,$L$87:$L$94, $L$6)</f>
        <v>0</v>
      </c>
      <c r="M11" s="63">
        <f>SUMIFS($K$87:$K$94,$G$87:$G$94,$M$5,$L$87:$L$94, $M$6)</f>
        <v>0</v>
      </c>
      <c r="N11" s="63">
        <f t="shared" si="1"/>
        <v>0</v>
      </c>
      <c r="O11" s="361"/>
      <c r="P11" s="361"/>
      <c r="Q11" s="361"/>
      <c r="R11" s="361"/>
      <c r="S11" s="361"/>
      <c r="T11" s="361"/>
      <c r="U11" s="361"/>
      <c r="V11" s="64" t="s">
        <v>164</v>
      </c>
      <c r="W11" s="65"/>
      <c r="X11" s="66"/>
      <c r="Y11" s="59"/>
      <c r="Z11" s="59"/>
      <c r="AA11" s="67" t="s">
        <v>108</v>
      </c>
      <c r="AB11" s="71"/>
    </row>
    <row r="12" spans="1:28" s="9" customFormat="1" ht="24.9" customHeight="1" x14ac:dyDescent="0.3">
      <c r="A12" s="62" t="s">
        <v>44</v>
      </c>
      <c r="B12" s="63">
        <f>SUMIFS($K$98:$K$106,$G$98:$G$106, $B$5,$L$98:$L$106, $B$6)</f>
        <v>0</v>
      </c>
      <c r="C12" s="63">
        <f>SUMIFS($K$98:$K$106,$G$98:$G$106, $C$5,$L$98:$L$106, $C$6)</f>
        <v>0</v>
      </c>
      <c r="D12" s="63">
        <f>SUMIFS($K$98:$K$106,$G$98:$G$106, $D$5,$L$98:$L$106, $D$6)</f>
        <v>0</v>
      </c>
      <c r="E12" s="63">
        <f>SUMIFS($K$98:$K$106,$G$98:$G$106, $E$5,$L$98:$L$106, $E$6)</f>
        <v>0</v>
      </c>
      <c r="F12" s="63">
        <f>SUMIFS($K$98:$K$106,$G$98:$G$106,$F$5,$L$98:$L$106, $F$6)</f>
        <v>0</v>
      </c>
      <c r="G12" s="63">
        <f>SUMIFS($K$98:$K$106,$G$98:$G$106,$G$5,$L$98:$L$106, $G$6)</f>
        <v>0</v>
      </c>
      <c r="H12" s="63">
        <f>SUMIFS($K$98:$K$106,$G$98:$G$106,$H$5,$L$98:$L$106, $H$6)</f>
        <v>0</v>
      </c>
      <c r="I12" s="63">
        <f>SUMIFS($K$98:$K$106,$G$98:$G$106,$I$5,$L$98:$L$106, $I$6)</f>
        <v>0</v>
      </c>
      <c r="J12" s="63">
        <f>SUMIFS($K$98:$K$106,$G$98:$G$106,$J$5,$L$98:$L$106, $J$6)</f>
        <v>0</v>
      </c>
      <c r="K12" s="63">
        <f>SUMIFS($K$98:$K$106,$G$98:$G$106,$K$5,$L$98:$L$106, $K$6)</f>
        <v>0</v>
      </c>
      <c r="L12" s="63">
        <f>SUMIFS($K$98:$K$106,$G$98:$G$106,$L$5,$L$98:$L$106, $L$6)</f>
        <v>0</v>
      </c>
      <c r="M12" s="63">
        <f>SUMIFS($K$98:$K$106,$G$98:$G$106,$M$5,$L$98:$L$106, $M$6)</f>
        <v>0</v>
      </c>
      <c r="N12" s="63">
        <f t="shared" si="1"/>
        <v>0</v>
      </c>
      <c r="O12" s="361"/>
      <c r="P12" s="361"/>
      <c r="Q12" s="361"/>
      <c r="R12" s="361"/>
      <c r="S12" s="361"/>
      <c r="T12" s="361"/>
      <c r="U12" s="361"/>
      <c r="V12" s="64" t="s">
        <v>165</v>
      </c>
      <c r="W12" s="65"/>
      <c r="X12" s="66"/>
      <c r="Y12" s="59"/>
      <c r="Z12" s="59"/>
      <c r="AA12" s="67" t="s">
        <v>109</v>
      </c>
      <c r="AB12" s="71"/>
    </row>
    <row r="13" spans="1:28" s="9" customFormat="1" ht="24.9" customHeight="1" x14ac:dyDescent="0.3">
      <c r="A13" s="62" t="s">
        <v>16</v>
      </c>
      <c r="B13" s="63">
        <f>SUMIFS($K$111:$K$118,$G$111:$G$118, $B$5,$L$111:$L$118, $B$6)</f>
        <v>0</v>
      </c>
      <c r="C13" s="63">
        <f>SUMIFS($K$111:$K$118,$G$111:$G$118, $C$5,$L$111:$L$118, $C$6)</f>
        <v>0</v>
      </c>
      <c r="D13" s="63">
        <f>SUMIFS($K$111:$K$118,$G$111:$G$118, $D$5,$L$111:$L$118, $D$6)</f>
        <v>0</v>
      </c>
      <c r="E13" s="63">
        <f>SUMIFS($K$111:$K$118,$G$111:$G$118, $E$5,$L$111:$L$118, $E$6)</f>
        <v>0</v>
      </c>
      <c r="F13" s="63">
        <f>SUMIFS($K$111:$K$118,$G$111:$G$118,$F$5,$L$111:$L$118, $F$6)</f>
        <v>0</v>
      </c>
      <c r="G13" s="63">
        <f>SUMIFS($K$111:$K$118,$G$111:$G$118,$G$5,$L$111:$L$118, $G$6)</f>
        <v>0</v>
      </c>
      <c r="H13" s="63">
        <f>SUMIFS($K$111:$K$118,$G$111:$G$118,$H$5,$L$111:$L$118, $H$6)</f>
        <v>0</v>
      </c>
      <c r="I13" s="63">
        <f>SUMIFS($K$111:$K$118,$G$111:$G$118,$I$5,$L$111:$L$118, $I$6)</f>
        <v>0</v>
      </c>
      <c r="J13" s="63">
        <f>SUMIFS($K$111:$K$118,$G$111:$G$118,$J$5,$L$111:$L$118, $J$6)</f>
        <v>0</v>
      </c>
      <c r="K13" s="63">
        <f>SUMIFS($K$111:$K$118,$G$111:$G$118,$K$5,$L$111:$L$118, $K$6)</f>
        <v>0</v>
      </c>
      <c r="L13" s="63">
        <f>SUMIFS($K$111:$K$118,$G$111:$G$118,$L$5,$L$111:$L$118, $L$6)</f>
        <v>0</v>
      </c>
      <c r="M13" s="63">
        <f>SUMIFS($K$111:$K$118,$G$111:$G$118,$M$5,$L$111:$L$118, $M$6)</f>
        <v>0</v>
      </c>
      <c r="N13" s="63">
        <f t="shared" si="1"/>
        <v>0</v>
      </c>
      <c r="O13" s="361"/>
      <c r="P13" s="361"/>
      <c r="Q13" s="361"/>
      <c r="R13" s="361"/>
      <c r="S13" s="361"/>
      <c r="T13" s="361"/>
      <c r="U13" s="361"/>
      <c r="V13" s="64" t="s">
        <v>166</v>
      </c>
      <c r="W13" s="65"/>
      <c r="X13" s="66"/>
      <c r="Y13" s="59"/>
      <c r="Z13" s="59"/>
      <c r="AA13" s="67" t="s">
        <v>110</v>
      </c>
      <c r="AB13" s="71"/>
    </row>
    <row r="14" spans="1:28" s="9" customFormat="1" ht="24.9" customHeight="1" x14ac:dyDescent="0.3">
      <c r="A14" s="62" t="s">
        <v>5</v>
      </c>
      <c r="B14" s="63">
        <f>SUMIFS($K$123:$K$127,$G$123:$G$127, $B$5,$L$123:$L$127, $B$6)</f>
        <v>0</v>
      </c>
      <c r="C14" s="63">
        <f>SUMIFS($K$123:$K$127,$G$123:$G$127, $C$5,$L$123:$L$127, $C$6)</f>
        <v>0</v>
      </c>
      <c r="D14" s="63">
        <f>SUMIFS($K$123:$K$127,$G$123:$G$127, $D$5,$L$123:$L$127, $D$6)</f>
        <v>0</v>
      </c>
      <c r="E14" s="63">
        <f>SUMIFS($K$123:$K$127,$G$123:$G$127, $E$5,$L$123:$L$127, $E$6)</f>
        <v>0</v>
      </c>
      <c r="F14" s="63">
        <f>SUMIFS($K$123:$K$127,$G$123:$G$127,$F$5,$L$123:$L$127, $F$6)</f>
        <v>0</v>
      </c>
      <c r="G14" s="63">
        <f>SUMIFS($K$123:$K$127,$G$123:$G$127,$G$5,$L$123:$L$127, $G$6)</f>
        <v>0</v>
      </c>
      <c r="H14" s="63">
        <f>SUMIFS($K$123:$K$127,$G$123:$G$127,$H$5,$L$123:$L$127, $H$6)</f>
        <v>0</v>
      </c>
      <c r="I14" s="63">
        <f>SUMIFS($K$123:$K$127,$G$123:$G$127,$I$5,$L$123:$L$127, $I$6)</f>
        <v>0</v>
      </c>
      <c r="J14" s="63">
        <f>SUMIFS($K$123:$K$127,$G$123:$G$127,$J$5,$L$123:$L$127, $J$6)</f>
        <v>0</v>
      </c>
      <c r="K14" s="63">
        <f>SUMIFS($K$123:$K$127,$G$123:$G$127,$K$5,$L$123:$L$127, $K$6)</f>
        <v>0</v>
      </c>
      <c r="L14" s="63">
        <f>SUMIFS($K$123:$K$127,$G$123:$G$127,$L$5,$L$123:$L$127, $L$6)</f>
        <v>0</v>
      </c>
      <c r="M14" s="63">
        <f>SUMIFS($K$123:$K$127,$G$123:$G$127,$M$5,$L$123:$L$127, $M$6)</f>
        <v>0</v>
      </c>
      <c r="N14" s="63">
        <f t="shared" si="1"/>
        <v>0</v>
      </c>
      <c r="O14" s="361"/>
      <c r="P14" s="361"/>
      <c r="Q14" s="361"/>
      <c r="R14" s="361"/>
      <c r="S14" s="361"/>
      <c r="T14" s="361"/>
      <c r="U14" s="361"/>
      <c r="V14" s="64" t="s">
        <v>167</v>
      </c>
      <c r="W14" s="65"/>
      <c r="X14" s="66"/>
      <c r="Y14" s="59"/>
      <c r="Z14" s="59"/>
      <c r="AA14" s="67" t="s">
        <v>111</v>
      </c>
      <c r="AB14" s="71"/>
    </row>
    <row r="15" spans="1:28" s="9" customFormat="1" ht="24.9" customHeight="1" x14ac:dyDescent="0.3">
      <c r="A15" s="62" t="s">
        <v>39</v>
      </c>
      <c r="B15" s="63">
        <f>SUMIFS($K$132:$K$136,$G$132:$G$136, $B$5,$L$132:$L$136, $B$6)</f>
        <v>0</v>
      </c>
      <c r="C15" s="63">
        <f>SUMIFS($K$132:$K$136,$G$132:$G$136, $C$5,$L$132:$L$136, $C$6)</f>
        <v>0</v>
      </c>
      <c r="D15" s="63">
        <f>SUMIFS($K$132:$K$136,$G$132:$G$136, $D$5,$L$132:$L$136, $D$6)</f>
        <v>0</v>
      </c>
      <c r="E15" s="63">
        <f>SUMIFS($K$132:$K$136,$G$132:$G$136, $E$5,$L$132:$L$136, $E$6)</f>
        <v>0</v>
      </c>
      <c r="F15" s="63">
        <f>SUMIFS($K$132:$K$136,$G$132:$G$136,$F$5,$L$132:$L$136, $F$6)</f>
        <v>0</v>
      </c>
      <c r="G15" s="63">
        <f>SUMIFS($K$132:$K$136,$G$132:$G$136,$G$5,$L$132:$L$136, $G$6)</f>
        <v>0</v>
      </c>
      <c r="H15" s="63">
        <f>SUMIFS($K$132:$K$136,$G$132:$G$136,$H$5,$L$132:$L$136, $H$6)</f>
        <v>0</v>
      </c>
      <c r="I15" s="63">
        <f>SUMIFS($K$132:$K$136,$G$132:$G$136,$I$5,$L$132:$L$136, $I$6)</f>
        <v>0</v>
      </c>
      <c r="J15" s="63">
        <f>SUMIFS($K$132:$K$136,$G$132:$G$136,$J$5,$L$132:$L$136, $J$6)</f>
        <v>0</v>
      </c>
      <c r="K15" s="63">
        <f>SUMIFS($K$132:$K$136,$G$132:$G$136,$K$5,$L$132:$L$136, $K$6)</f>
        <v>0</v>
      </c>
      <c r="L15" s="63">
        <f>SUMIFS($K$132:$K$136,$G$132:$G$136,$L$5,$L$132:$L$136, $L$6)</f>
        <v>0</v>
      </c>
      <c r="M15" s="63">
        <f>SUMIFS($K$132:$K$136,$G$132:$G$136,$M$5,$L$132:$L$136, $M$6)</f>
        <v>0</v>
      </c>
      <c r="N15" s="63">
        <f t="shared" si="1"/>
        <v>0</v>
      </c>
      <c r="O15" s="361"/>
      <c r="P15" s="361"/>
      <c r="Q15" s="361"/>
      <c r="R15" s="361"/>
      <c r="S15" s="361"/>
      <c r="T15" s="361"/>
      <c r="U15" s="361"/>
      <c r="V15" s="64" t="s">
        <v>170</v>
      </c>
      <c r="W15" s="65"/>
      <c r="X15" s="66"/>
      <c r="Y15" s="59"/>
      <c r="Z15" s="59"/>
      <c r="AA15" s="67" t="s">
        <v>112</v>
      </c>
      <c r="AB15" s="71"/>
    </row>
    <row r="16" spans="1:28" s="19" customFormat="1" ht="24.9" customHeight="1" x14ac:dyDescent="0.3">
      <c r="A16" s="72" t="s">
        <v>2</v>
      </c>
      <c r="B16" s="73">
        <f t="shared" ref="B16:M16" si="2">SUM(B9:B15)</f>
        <v>0</v>
      </c>
      <c r="C16" s="73">
        <f t="shared" si="2"/>
        <v>0</v>
      </c>
      <c r="D16" s="73">
        <f t="shared" si="2"/>
        <v>0</v>
      </c>
      <c r="E16" s="73">
        <f t="shared" si="2"/>
        <v>0</v>
      </c>
      <c r="F16" s="73">
        <f t="shared" si="2"/>
        <v>0</v>
      </c>
      <c r="G16" s="73">
        <f t="shared" si="2"/>
        <v>0</v>
      </c>
      <c r="H16" s="73">
        <f t="shared" si="2"/>
        <v>0</v>
      </c>
      <c r="I16" s="73">
        <f t="shared" si="2"/>
        <v>0</v>
      </c>
      <c r="J16" s="73">
        <f t="shared" si="2"/>
        <v>0</v>
      </c>
      <c r="K16" s="73">
        <f t="shared" si="2"/>
        <v>0</v>
      </c>
      <c r="L16" s="73">
        <f t="shared" si="2"/>
        <v>0</v>
      </c>
      <c r="M16" s="73">
        <f t="shared" si="2"/>
        <v>0</v>
      </c>
      <c r="N16" s="73">
        <f>SUM(N9:N15)</f>
        <v>0</v>
      </c>
      <c r="O16" s="363"/>
      <c r="P16" s="363"/>
      <c r="Q16" s="363"/>
      <c r="R16" s="363"/>
      <c r="S16" s="363"/>
      <c r="T16" s="363"/>
      <c r="U16" s="363"/>
      <c r="V16" s="64" t="s">
        <v>171</v>
      </c>
      <c r="W16" s="65"/>
      <c r="X16" s="66"/>
      <c r="Y16" s="74"/>
      <c r="Z16" s="74"/>
      <c r="AA16" s="67" t="s">
        <v>113</v>
      </c>
      <c r="AB16" s="75"/>
    </row>
    <row r="17" spans="1:37" s="9" customFormat="1" ht="24.9" customHeight="1" thickBot="1" x14ac:dyDescent="0.35">
      <c r="A17" s="76" t="s">
        <v>34</v>
      </c>
      <c r="B17" s="77">
        <f>B9*0.15</f>
        <v>0</v>
      </c>
      <c r="C17" s="77">
        <f t="shared" ref="C17:N17" si="3">C9*0.15</f>
        <v>0</v>
      </c>
      <c r="D17" s="77">
        <f t="shared" si="3"/>
        <v>0</v>
      </c>
      <c r="E17" s="77">
        <f t="shared" si="3"/>
        <v>0</v>
      </c>
      <c r="F17" s="77">
        <f t="shared" si="3"/>
        <v>0</v>
      </c>
      <c r="G17" s="77">
        <f t="shared" si="3"/>
        <v>0</v>
      </c>
      <c r="H17" s="77">
        <f t="shared" si="3"/>
        <v>0</v>
      </c>
      <c r="I17" s="77">
        <f t="shared" si="3"/>
        <v>0</v>
      </c>
      <c r="J17" s="77">
        <f>J9*0.15</f>
        <v>0</v>
      </c>
      <c r="K17" s="77">
        <f t="shared" si="3"/>
        <v>0</v>
      </c>
      <c r="L17" s="77">
        <f t="shared" si="3"/>
        <v>0</v>
      </c>
      <c r="M17" s="77">
        <f t="shared" si="3"/>
        <v>0</v>
      </c>
      <c r="N17" s="77">
        <f t="shared" si="3"/>
        <v>0</v>
      </c>
      <c r="O17" s="365"/>
      <c r="P17" s="365"/>
      <c r="Q17" s="365"/>
      <c r="R17" s="365"/>
      <c r="S17" s="365"/>
      <c r="T17" s="365"/>
      <c r="U17" s="365"/>
      <c r="V17" s="64" t="s">
        <v>168</v>
      </c>
      <c r="W17" s="65"/>
      <c r="X17" s="66"/>
      <c r="Y17" s="59"/>
      <c r="Z17" s="59"/>
      <c r="AA17" s="78" t="s">
        <v>114</v>
      </c>
      <c r="AB17" s="79"/>
    </row>
    <row r="18" spans="1:37" s="19" customFormat="1" ht="24.9" customHeight="1" x14ac:dyDescent="0.3">
      <c r="A18" s="80" t="s">
        <v>81</v>
      </c>
      <c r="B18" s="81">
        <f t="shared" ref="B18:M18" si="4">B16+B17</f>
        <v>0</v>
      </c>
      <c r="C18" s="81">
        <f t="shared" si="4"/>
        <v>0</v>
      </c>
      <c r="D18" s="81">
        <f t="shared" si="4"/>
        <v>0</v>
      </c>
      <c r="E18" s="81">
        <f t="shared" si="4"/>
        <v>0</v>
      </c>
      <c r="F18" s="81">
        <f t="shared" si="4"/>
        <v>0</v>
      </c>
      <c r="G18" s="81">
        <f t="shared" si="4"/>
        <v>0</v>
      </c>
      <c r="H18" s="81">
        <f t="shared" si="4"/>
        <v>0</v>
      </c>
      <c r="I18" s="81">
        <f t="shared" si="4"/>
        <v>0</v>
      </c>
      <c r="J18" s="81">
        <f t="shared" si="4"/>
        <v>0</v>
      </c>
      <c r="K18" s="81">
        <f t="shared" si="4"/>
        <v>0</v>
      </c>
      <c r="L18" s="81">
        <f t="shared" si="4"/>
        <v>0</v>
      </c>
      <c r="M18" s="81">
        <f t="shared" si="4"/>
        <v>0</v>
      </c>
      <c r="N18" s="81">
        <f>N16+N17</f>
        <v>0</v>
      </c>
      <c r="O18" s="283"/>
      <c r="P18" s="283"/>
      <c r="Q18" s="283"/>
      <c r="R18" s="283"/>
      <c r="S18" s="283"/>
      <c r="T18" s="283"/>
      <c r="U18" s="283"/>
      <c r="V18" s="64" t="s">
        <v>169</v>
      </c>
      <c r="W18" s="65"/>
      <c r="X18" s="66"/>
      <c r="Y18" s="74"/>
      <c r="Z18" s="74"/>
      <c r="AA18" s="74"/>
      <c r="AB18" s="74"/>
    </row>
    <row r="19" spans="1:37" s="5" customFormat="1" ht="23.25" customHeight="1" x14ac:dyDescent="0.3">
      <c r="A19" s="449" t="s">
        <v>222</v>
      </c>
      <c r="B19" s="449"/>
      <c r="C19" s="450" t="s">
        <v>223</v>
      </c>
      <c r="D19" s="450"/>
      <c r="E19" s="450"/>
      <c r="F19" s="82"/>
      <c r="G19" s="450" t="s">
        <v>224</v>
      </c>
      <c r="H19" s="450"/>
      <c r="I19" s="450"/>
      <c r="J19" s="450"/>
      <c r="K19" s="450"/>
      <c r="L19" s="450"/>
      <c r="M19" s="450"/>
      <c r="N19" s="450"/>
      <c r="O19" s="366"/>
      <c r="P19" s="366"/>
      <c r="Q19" s="366"/>
      <c r="R19" s="366"/>
      <c r="S19" s="366"/>
      <c r="T19" s="366"/>
      <c r="U19" s="366"/>
      <c r="V19" s="83"/>
      <c r="W19" s="83"/>
      <c r="X19" s="83"/>
      <c r="Y19" s="84"/>
      <c r="Z19" s="85"/>
      <c r="AA19" s="85"/>
      <c r="AB19" s="85"/>
    </row>
    <row r="20" spans="1:37" s="5" customFormat="1" ht="15" customHeight="1" x14ac:dyDescent="0.3">
      <c r="A20" s="451" t="s">
        <v>225</v>
      </c>
      <c r="B20" s="451"/>
      <c r="C20" s="451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5"/>
      <c r="O20" s="87"/>
      <c r="P20" s="87"/>
      <c r="Q20" s="87"/>
      <c r="R20" s="87"/>
      <c r="S20" s="87"/>
      <c r="T20" s="87"/>
      <c r="U20" s="87"/>
      <c r="V20" s="85"/>
      <c r="W20" s="87"/>
      <c r="X20" s="87"/>
      <c r="Y20" s="87"/>
      <c r="Z20" s="85"/>
      <c r="AA20" s="85"/>
      <c r="AB20" s="85"/>
    </row>
    <row r="21" spans="1:37" s="5" customFormat="1" ht="15" customHeight="1" x14ac:dyDescent="0.3">
      <c r="A21" s="88"/>
      <c r="B21" s="88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5"/>
      <c r="O21" s="87"/>
      <c r="P21" s="87"/>
      <c r="Q21" s="87"/>
      <c r="R21" s="87"/>
      <c r="S21" s="87"/>
      <c r="T21" s="87"/>
      <c r="U21" s="87"/>
      <c r="V21" s="85"/>
      <c r="W21" s="87"/>
      <c r="X21" s="87"/>
      <c r="Y21" s="87"/>
      <c r="Z21" s="85"/>
      <c r="AA21" s="85"/>
      <c r="AB21" s="85"/>
    </row>
    <row r="22" spans="1:37" ht="26.25" customHeight="1" x14ac:dyDescent="0.3">
      <c r="A22" s="452" t="s">
        <v>87</v>
      </c>
      <c r="B22" s="452"/>
      <c r="C22" s="452"/>
      <c r="D22" s="452"/>
      <c r="E22" s="452"/>
      <c r="F22" s="452"/>
      <c r="G22" s="452"/>
      <c r="H22" s="89"/>
      <c r="I22" s="89"/>
      <c r="J22" s="89"/>
      <c r="K22" s="89"/>
      <c r="L22" s="90"/>
      <c r="M22" s="85"/>
      <c r="N22" s="54"/>
      <c r="O22" s="51"/>
      <c r="P22" s="51"/>
      <c r="Q22" s="51"/>
      <c r="R22" s="51"/>
      <c r="S22" s="51"/>
      <c r="T22" s="51"/>
      <c r="U22" s="51"/>
      <c r="V22" s="54"/>
      <c r="W22" s="51"/>
      <c r="X22" s="51"/>
      <c r="Y22" s="51"/>
      <c r="Z22" s="54"/>
      <c r="AA22" s="54"/>
      <c r="AB22" s="54"/>
    </row>
    <row r="23" spans="1:37" s="5" customFormat="1" ht="26.25" customHeight="1" x14ac:dyDescent="0.3">
      <c r="A23" s="58"/>
      <c r="B23" s="58" t="s">
        <v>19</v>
      </c>
      <c r="C23" s="58" t="s">
        <v>17</v>
      </c>
      <c r="D23" s="58" t="s">
        <v>20</v>
      </c>
      <c r="E23" s="58" t="s">
        <v>63</v>
      </c>
      <c r="F23" s="58" t="s">
        <v>155</v>
      </c>
      <c r="G23" s="58" t="s">
        <v>156</v>
      </c>
      <c r="H23" s="58" t="s">
        <v>18</v>
      </c>
      <c r="I23" s="58" t="s">
        <v>175</v>
      </c>
      <c r="J23" s="85"/>
      <c r="K23" s="85"/>
      <c r="L23" s="91"/>
      <c r="M23" s="86"/>
      <c r="N23" s="153"/>
      <c r="O23" s="153"/>
      <c r="P23" s="153"/>
      <c r="Q23" s="153"/>
      <c r="R23" s="153"/>
      <c r="S23" s="153"/>
      <c r="T23" s="153"/>
      <c r="U23" s="85"/>
      <c r="V23" s="85"/>
      <c r="W23" s="85"/>
      <c r="X23" s="85"/>
      <c r="Y23" s="85"/>
      <c r="Z23" s="85"/>
      <c r="AA23" s="85"/>
      <c r="AB23" s="21"/>
      <c r="AC23" s="21"/>
      <c r="AD23" s="21"/>
    </row>
    <row r="24" spans="1:37" s="5" customFormat="1" ht="26.25" customHeight="1" x14ac:dyDescent="0.3">
      <c r="A24" s="92" t="s">
        <v>82</v>
      </c>
      <c r="B24" s="93">
        <f>SUMIFS($B$18:$M$18,$B$6:$M$6, "FA 2.a")</f>
        <v>0</v>
      </c>
      <c r="C24" s="93">
        <f>SUMIFS($B$18:$M$18,$B$6:$M$6, "FA 2.b")</f>
        <v>0</v>
      </c>
      <c r="D24" s="93">
        <f>SUMIFS($B$18:$M$18,$B$6:$M$6, "FA 3.a")</f>
        <v>0</v>
      </c>
      <c r="E24" s="93">
        <f>SUMIFS($B$18:$M$18,$B$6:$M$6, "FA 4.0")</f>
        <v>0</v>
      </c>
      <c r="F24" s="93">
        <f>SUMIFS($B$18:$M$18,$B$6:$M$6, "FA 5.c")</f>
        <v>0</v>
      </c>
      <c r="G24" s="93">
        <f>SUMIFS($B$18:$M$18,$B$6:$M$6, "FA 5.e")</f>
        <v>0</v>
      </c>
      <c r="H24" s="93">
        <f>SUMIFS($B$18:$M$18,$B$6:$M$6, "FA 6.a")</f>
        <v>0</v>
      </c>
      <c r="I24" s="94">
        <f>SUM(B24:H24)</f>
        <v>0</v>
      </c>
      <c r="J24" s="85"/>
      <c r="K24" s="85"/>
      <c r="L24" s="95"/>
      <c r="M24" s="86"/>
      <c r="N24" s="153"/>
      <c r="O24" s="153"/>
      <c r="P24" s="153"/>
      <c r="Q24" s="153"/>
      <c r="R24" s="153"/>
      <c r="S24" s="153"/>
      <c r="T24" s="153"/>
      <c r="U24" s="85"/>
      <c r="V24" s="85"/>
      <c r="W24" s="85"/>
      <c r="X24" s="85"/>
      <c r="Y24" s="86"/>
      <c r="Z24" s="85"/>
      <c r="AA24" s="85"/>
      <c r="AB24" s="21"/>
      <c r="AC24" s="21"/>
      <c r="AD24" s="21"/>
    </row>
    <row r="25" spans="1:37" s="5" customFormat="1" ht="24" customHeight="1" x14ac:dyDescent="0.3">
      <c r="A25" s="96" t="s">
        <v>28</v>
      </c>
      <c r="B25" s="97">
        <v>1</v>
      </c>
      <c r="C25" s="97">
        <v>1</v>
      </c>
      <c r="D25" s="97">
        <v>1</v>
      </c>
      <c r="E25" s="97">
        <v>1</v>
      </c>
      <c r="F25" s="97">
        <v>1</v>
      </c>
      <c r="G25" s="97">
        <v>1</v>
      </c>
      <c r="H25" s="97">
        <v>0.7</v>
      </c>
      <c r="I25" s="98"/>
      <c r="J25" s="469" t="s">
        <v>157</v>
      </c>
      <c r="K25" s="470"/>
      <c r="L25" s="470"/>
      <c r="M25" s="470"/>
      <c r="N25" s="368"/>
      <c r="O25" s="368"/>
      <c r="P25" s="368"/>
      <c r="Q25" s="368"/>
      <c r="R25" s="368"/>
      <c r="S25" s="368"/>
      <c r="T25" s="368"/>
      <c r="U25" s="85"/>
      <c r="V25" s="85"/>
      <c r="W25" s="85"/>
      <c r="X25" s="85"/>
      <c r="Y25" s="86"/>
      <c r="Z25" s="85"/>
      <c r="AA25" s="85"/>
      <c r="AB25" s="21"/>
      <c r="AC25" s="21"/>
      <c r="AD25" s="21"/>
    </row>
    <row r="26" spans="1:37" s="5" customFormat="1" ht="26.25" customHeight="1" x14ac:dyDescent="0.3">
      <c r="A26" s="99" t="s">
        <v>83</v>
      </c>
      <c r="B26" s="100">
        <f>B24*B25</f>
        <v>0</v>
      </c>
      <c r="C26" s="100">
        <f t="shared" ref="C26:H26" si="5">C24*C25</f>
        <v>0</v>
      </c>
      <c r="D26" s="100">
        <f t="shared" si="5"/>
        <v>0</v>
      </c>
      <c r="E26" s="100">
        <f t="shared" si="5"/>
        <v>0</v>
      </c>
      <c r="F26" s="100">
        <f t="shared" si="5"/>
        <v>0</v>
      </c>
      <c r="G26" s="100">
        <f t="shared" si="5"/>
        <v>0</v>
      </c>
      <c r="H26" s="100">
        <f t="shared" si="5"/>
        <v>0</v>
      </c>
      <c r="I26" s="101">
        <f>SUM(B26:H26)</f>
        <v>0</v>
      </c>
      <c r="J26" s="85"/>
      <c r="K26" s="85"/>
      <c r="L26" s="95"/>
      <c r="M26" s="86"/>
      <c r="N26" s="153"/>
      <c r="O26" s="153"/>
      <c r="P26" s="153"/>
      <c r="Q26" s="153"/>
      <c r="R26" s="153"/>
      <c r="S26" s="153"/>
      <c r="T26" s="153"/>
      <c r="U26" s="85"/>
      <c r="V26" s="85"/>
      <c r="W26" s="85"/>
      <c r="X26" s="85"/>
      <c r="Y26" s="86"/>
      <c r="Z26" s="33"/>
      <c r="AA26" s="85"/>
      <c r="AB26" s="21"/>
      <c r="AC26" s="21"/>
      <c r="AD26" s="21"/>
    </row>
    <row r="27" spans="1:37" s="5" customFormat="1" ht="26.25" customHeight="1" x14ac:dyDescent="0.3">
      <c r="A27" s="102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4"/>
      <c r="M27" s="86"/>
      <c r="N27" s="153"/>
      <c r="O27" s="153"/>
      <c r="P27" s="153"/>
      <c r="Q27" s="153"/>
      <c r="R27" s="153"/>
      <c r="S27" s="153"/>
      <c r="T27" s="153"/>
      <c r="U27" s="85"/>
      <c r="V27" s="85"/>
      <c r="W27" s="85"/>
      <c r="X27" s="85"/>
      <c r="Y27" s="85"/>
      <c r="Z27" s="33"/>
      <c r="AA27" s="87"/>
      <c r="AB27" s="21"/>
      <c r="AC27" s="21"/>
      <c r="AH27" s="10"/>
      <c r="AI27" s="35" t="s">
        <v>123</v>
      </c>
      <c r="AJ27" s="36"/>
    </row>
    <row r="28" spans="1:37" s="5" customFormat="1" ht="26.25" customHeight="1" x14ac:dyDescent="0.3">
      <c r="A28" s="105" t="s">
        <v>84</v>
      </c>
      <c r="B28" s="106">
        <f>SUMIFS($B$175:$M$175,$B$6:$M$6, "FA 2.a")</f>
        <v>0</v>
      </c>
      <c r="C28" s="106">
        <f>SUMIFS($B$175:$M$175,$B$6:$M$6, "FA 2.b")</f>
        <v>0</v>
      </c>
      <c r="D28" s="106">
        <f>SUMIFS($B$175:$M$175,$B$6:$M$6, "FA 3.a")</f>
        <v>0</v>
      </c>
      <c r="E28" s="106">
        <f>SUMIFS($B$175:$M$175,$B$6:$M$6, "FA 4.0")</f>
        <v>0</v>
      </c>
      <c r="F28" s="106">
        <f>SUMIFS($B$175:$M$175,$B$6:$M$6, "FA 5.c")</f>
        <v>0</v>
      </c>
      <c r="G28" s="106">
        <f>SUMIFS($B$175:$M$175,$B$6:$M$6, "FA 5.e")</f>
        <v>0</v>
      </c>
      <c r="H28" s="106">
        <f>SUMIFS($B$175:$M$175,$B$6:$M$6, "FA 6.a")</f>
        <v>0</v>
      </c>
      <c r="I28" s="106">
        <f>SUM(B28:H28)</f>
        <v>0</v>
      </c>
      <c r="J28" s="85"/>
      <c r="K28" s="85"/>
      <c r="L28" s="95"/>
      <c r="M28" s="103"/>
      <c r="N28" s="104"/>
      <c r="O28" s="104"/>
      <c r="P28" s="104"/>
      <c r="Q28" s="104"/>
      <c r="R28" s="104"/>
      <c r="S28" s="104"/>
      <c r="T28" s="104"/>
      <c r="U28" s="86"/>
      <c r="V28" s="86"/>
      <c r="W28" s="86"/>
      <c r="X28" s="86"/>
      <c r="Y28" s="86"/>
      <c r="Z28" s="33"/>
      <c r="AA28" s="85"/>
      <c r="AB28" s="21"/>
      <c r="AC28" s="21"/>
      <c r="AD28" s="21"/>
      <c r="AH28" s="10"/>
      <c r="AI28" s="34" t="s">
        <v>124</v>
      </c>
      <c r="AJ28" s="28">
        <f>SUMIFS($K$35:$K$136,$M$35:$M$136,"agricolo")</f>
        <v>0</v>
      </c>
      <c r="AK28" s="10"/>
    </row>
    <row r="29" spans="1:37" s="5" customFormat="1" ht="26.25" customHeight="1" x14ac:dyDescent="0.3">
      <c r="A29" s="105" t="s">
        <v>85</v>
      </c>
      <c r="B29" s="106">
        <f t="shared" ref="B29:H29" si="6">B28*B25</f>
        <v>0</v>
      </c>
      <c r="C29" s="106">
        <f t="shared" si="6"/>
        <v>0</v>
      </c>
      <c r="D29" s="106">
        <f t="shared" si="6"/>
        <v>0</v>
      </c>
      <c r="E29" s="106">
        <f t="shared" si="6"/>
        <v>0</v>
      </c>
      <c r="F29" s="106">
        <f t="shared" si="6"/>
        <v>0</v>
      </c>
      <c r="G29" s="106">
        <f t="shared" si="6"/>
        <v>0</v>
      </c>
      <c r="H29" s="106">
        <f t="shared" si="6"/>
        <v>0</v>
      </c>
      <c r="I29" s="106">
        <f>SUM(B29:H29)</f>
        <v>0</v>
      </c>
      <c r="J29" s="85"/>
      <c r="K29" s="85"/>
      <c r="L29" s="95"/>
      <c r="M29" s="103"/>
      <c r="N29" s="104"/>
      <c r="O29" s="104"/>
      <c r="P29" s="104"/>
      <c r="Q29" s="104"/>
      <c r="R29" s="104"/>
      <c r="S29" s="104"/>
      <c r="T29" s="104"/>
      <c r="U29" s="86"/>
      <c r="V29" s="86"/>
      <c r="W29" s="86"/>
      <c r="X29" s="86"/>
      <c r="Y29" s="86"/>
      <c r="Z29" s="33"/>
      <c r="AA29" s="85"/>
      <c r="AB29" s="21"/>
      <c r="AC29" s="21"/>
      <c r="AD29" s="21"/>
      <c r="AH29" s="10"/>
      <c r="AI29" s="34" t="s">
        <v>125</v>
      </c>
      <c r="AJ29" s="34"/>
      <c r="AK29" s="10"/>
    </row>
    <row r="30" spans="1:37" s="5" customFormat="1" ht="26.25" customHeight="1" x14ac:dyDescent="0.3">
      <c r="A30" s="107" t="s">
        <v>45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5"/>
      <c r="O30" s="87"/>
      <c r="P30" s="87"/>
      <c r="Q30" s="87"/>
      <c r="R30" s="87"/>
      <c r="S30" s="87"/>
      <c r="T30" s="87"/>
      <c r="U30" s="87"/>
      <c r="V30" s="85"/>
      <c r="W30" s="87"/>
      <c r="X30" s="87"/>
      <c r="Y30" s="87"/>
      <c r="Z30" s="85"/>
      <c r="AA30" s="33"/>
      <c r="AB30" s="85"/>
      <c r="AD30" s="10"/>
      <c r="AE30" s="10"/>
      <c r="AF30" s="10"/>
      <c r="AG30" s="10"/>
    </row>
    <row r="31" spans="1:37" s="5" customFormat="1" ht="14.4" x14ac:dyDescent="0.3">
      <c r="A31" s="107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5"/>
      <c r="O31" s="87"/>
      <c r="P31" s="87"/>
      <c r="Q31" s="87"/>
      <c r="R31" s="87"/>
      <c r="S31" s="87"/>
      <c r="T31" s="87"/>
      <c r="U31" s="87"/>
      <c r="V31" s="85"/>
      <c r="W31" s="87"/>
      <c r="X31" s="87"/>
      <c r="Y31" s="87"/>
      <c r="Z31" s="85"/>
      <c r="AA31" s="33"/>
      <c r="AB31" s="85"/>
      <c r="AD31" s="10"/>
      <c r="AE31" s="10"/>
      <c r="AF31" s="10"/>
      <c r="AG31" s="10"/>
    </row>
    <row r="32" spans="1:37" s="5" customFormat="1" ht="24.75" customHeight="1" x14ac:dyDescent="0.3">
      <c r="A32" s="471" t="s">
        <v>98</v>
      </c>
      <c r="B32" s="471"/>
      <c r="C32" s="471"/>
      <c r="D32" s="471"/>
      <c r="E32" s="471"/>
      <c r="F32" s="471"/>
      <c r="G32" s="471"/>
      <c r="H32" s="471"/>
      <c r="I32" s="471"/>
      <c r="J32" s="471"/>
      <c r="K32" s="471"/>
      <c r="L32" s="471"/>
      <c r="M32" s="471"/>
      <c r="N32" s="471"/>
      <c r="O32" s="337"/>
      <c r="P32" s="337"/>
      <c r="Q32" s="337"/>
      <c r="R32" s="337"/>
      <c r="S32" s="337"/>
      <c r="T32" s="337"/>
      <c r="U32" s="337"/>
      <c r="V32" s="85"/>
      <c r="W32" s="87"/>
      <c r="X32" s="87"/>
      <c r="Y32" s="87"/>
      <c r="Z32" s="85"/>
      <c r="AA32" s="85"/>
      <c r="AB32" s="85"/>
    </row>
    <row r="33" spans="1:28" s="11" customFormat="1" ht="26.25" customHeight="1" x14ac:dyDescent="0.3">
      <c r="A33" s="472" t="s">
        <v>226</v>
      </c>
      <c r="B33" s="473"/>
      <c r="C33" s="473"/>
      <c r="D33" s="473"/>
      <c r="E33" s="473"/>
      <c r="F33" s="473"/>
      <c r="G33" s="473"/>
      <c r="H33" s="473"/>
      <c r="I33" s="473"/>
      <c r="J33" s="473"/>
      <c r="K33" s="473"/>
      <c r="L33" s="473"/>
      <c r="M33" s="473"/>
      <c r="N33" s="108"/>
      <c r="O33" s="446" t="s">
        <v>232</v>
      </c>
      <c r="P33" s="447"/>
      <c r="Q33" s="447"/>
      <c r="R33" s="447"/>
      <c r="S33" s="446" t="s">
        <v>233</v>
      </c>
      <c r="T33" s="447"/>
      <c r="U33" s="447"/>
      <c r="V33" s="109"/>
      <c r="W33" s="110"/>
      <c r="X33" s="110"/>
      <c r="Y33" s="110"/>
      <c r="Z33" s="110"/>
      <c r="AA33" s="111"/>
      <c r="AB33" s="111"/>
    </row>
    <row r="34" spans="1:28" s="12" customFormat="1" ht="24" customHeight="1" x14ac:dyDescent="0.3">
      <c r="A34" s="477" t="s">
        <v>29</v>
      </c>
      <c r="B34" s="478"/>
      <c r="C34" s="478"/>
      <c r="D34" s="479"/>
      <c r="E34" s="112" t="s">
        <v>32</v>
      </c>
      <c r="F34" s="112" t="s">
        <v>31</v>
      </c>
      <c r="G34" s="115" t="s">
        <v>30</v>
      </c>
      <c r="H34" s="114" t="s">
        <v>35</v>
      </c>
      <c r="I34" s="115" t="s">
        <v>36</v>
      </c>
      <c r="J34" s="112" t="s">
        <v>37</v>
      </c>
      <c r="K34" s="114" t="s">
        <v>40</v>
      </c>
      <c r="L34" s="403" t="s">
        <v>23</v>
      </c>
      <c r="M34" s="403" t="s">
        <v>123</v>
      </c>
      <c r="N34" s="117" t="s">
        <v>246</v>
      </c>
      <c r="O34" s="404" t="s">
        <v>234</v>
      </c>
      <c r="P34" s="404" t="s">
        <v>235</v>
      </c>
      <c r="Q34" s="404" t="s">
        <v>236</v>
      </c>
      <c r="R34" s="404" t="s">
        <v>237</v>
      </c>
      <c r="S34" s="404" t="s">
        <v>238</v>
      </c>
      <c r="T34" s="404" t="s">
        <v>236</v>
      </c>
      <c r="U34" s="404" t="s">
        <v>239</v>
      </c>
      <c r="V34" s="118"/>
      <c r="W34" s="119"/>
      <c r="X34" s="119"/>
      <c r="Y34" s="119"/>
      <c r="Z34" s="119"/>
      <c r="AA34" s="120"/>
      <c r="AB34" s="120"/>
    </row>
    <row r="35" spans="1:28" s="14" customFormat="1" ht="26.25" customHeight="1" x14ac:dyDescent="0.3">
      <c r="A35" s="480"/>
      <c r="B35" s="481"/>
      <c r="C35" s="481"/>
      <c r="D35" s="482"/>
      <c r="E35" s="121"/>
      <c r="F35" s="121"/>
      <c r="G35" s="122" t="s">
        <v>25</v>
      </c>
      <c r="H35" s="123">
        <f>E35*F35</f>
        <v>0</v>
      </c>
      <c r="I35" s="124">
        <v>0</v>
      </c>
      <c r="J35" s="123">
        <f>H35+I35</f>
        <v>0</v>
      </c>
      <c r="K35" s="124">
        <f>J35</f>
        <v>0</v>
      </c>
      <c r="L35" s="125" t="s">
        <v>63</v>
      </c>
      <c r="M35" s="405" t="s">
        <v>124</v>
      </c>
      <c r="N35" s="145">
        <v>0</v>
      </c>
      <c r="O35" s="377"/>
      <c r="P35" s="377"/>
      <c r="Q35" s="377"/>
      <c r="R35" s="378"/>
      <c r="S35" s="378"/>
      <c r="T35" s="377"/>
      <c r="U35" s="377"/>
      <c r="V35" s="126"/>
      <c r="W35" s="127"/>
      <c r="X35" s="127"/>
      <c r="Y35" s="128"/>
      <c r="Z35" s="127"/>
      <c r="AA35" s="55"/>
      <c r="AB35" s="55"/>
    </row>
    <row r="36" spans="1:28" s="14" customFormat="1" ht="26.25" customHeight="1" x14ac:dyDescent="0.3">
      <c r="A36" s="480"/>
      <c r="B36" s="481"/>
      <c r="C36" s="481"/>
      <c r="D36" s="482"/>
      <c r="E36" s="121"/>
      <c r="F36" s="121"/>
      <c r="G36" s="122" t="s">
        <v>25</v>
      </c>
      <c r="H36" s="123">
        <f t="shared" ref="H36:H40" si="7">E36*F36</f>
        <v>0</v>
      </c>
      <c r="I36" s="124">
        <v>0</v>
      </c>
      <c r="J36" s="123">
        <f t="shared" ref="J36:J40" si="8">H36+I36</f>
        <v>0</v>
      </c>
      <c r="K36" s="124">
        <f t="shared" ref="K36:K40" si="9">J36</f>
        <v>0</v>
      </c>
      <c r="L36" s="125" t="s">
        <v>155</v>
      </c>
      <c r="M36" s="405" t="s">
        <v>124</v>
      </c>
      <c r="N36" s="145">
        <v>0</v>
      </c>
      <c r="O36" s="377"/>
      <c r="P36" s="377"/>
      <c r="Q36" s="377"/>
      <c r="R36" s="378"/>
      <c r="S36" s="378"/>
      <c r="T36" s="377"/>
      <c r="U36" s="377"/>
      <c r="V36" s="126"/>
      <c r="W36" s="127"/>
      <c r="X36" s="127"/>
      <c r="Y36" s="128"/>
      <c r="Z36" s="127"/>
      <c r="AA36" s="55"/>
      <c r="AB36" s="55"/>
    </row>
    <row r="37" spans="1:28" s="14" customFormat="1" ht="26.25" customHeight="1" x14ac:dyDescent="0.3">
      <c r="A37" s="480"/>
      <c r="B37" s="481"/>
      <c r="C37" s="481"/>
      <c r="D37" s="482"/>
      <c r="E37" s="121"/>
      <c r="F37" s="121"/>
      <c r="G37" s="122" t="s">
        <v>25</v>
      </c>
      <c r="H37" s="123">
        <f t="shared" si="7"/>
        <v>0</v>
      </c>
      <c r="I37" s="124">
        <v>0</v>
      </c>
      <c r="J37" s="123">
        <f t="shared" si="8"/>
        <v>0</v>
      </c>
      <c r="K37" s="124">
        <f t="shared" si="9"/>
        <v>0</v>
      </c>
      <c r="L37" s="125" t="s">
        <v>63</v>
      </c>
      <c r="M37" s="405" t="s">
        <v>124</v>
      </c>
      <c r="N37" s="145">
        <v>0</v>
      </c>
      <c r="O37" s="377"/>
      <c r="P37" s="377"/>
      <c r="Q37" s="377"/>
      <c r="R37" s="378"/>
      <c r="S37" s="378"/>
      <c r="T37" s="377"/>
      <c r="U37" s="377"/>
      <c r="V37" s="126"/>
      <c r="W37" s="127"/>
      <c r="X37" s="127"/>
      <c r="Y37" s="128"/>
      <c r="Z37" s="127"/>
      <c r="AA37" s="55"/>
      <c r="AB37" s="55"/>
    </row>
    <row r="38" spans="1:28" s="14" customFormat="1" ht="26.25" customHeight="1" x14ac:dyDescent="0.3">
      <c r="A38" s="480"/>
      <c r="B38" s="481"/>
      <c r="C38" s="481"/>
      <c r="D38" s="482"/>
      <c r="E38" s="121"/>
      <c r="F38" s="121"/>
      <c r="G38" s="122" t="s">
        <v>25</v>
      </c>
      <c r="H38" s="123">
        <f t="shared" si="7"/>
        <v>0</v>
      </c>
      <c r="I38" s="124">
        <v>0</v>
      </c>
      <c r="J38" s="123">
        <f t="shared" si="8"/>
        <v>0</v>
      </c>
      <c r="K38" s="124">
        <f t="shared" si="9"/>
        <v>0</v>
      </c>
      <c r="L38" s="125" t="s">
        <v>155</v>
      </c>
      <c r="M38" s="405" t="s">
        <v>124</v>
      </c>
      <c r="N38" s="145">
        <v>0</v>
      </c>
      <c r="O38" s="377"/>
      <c r="P38" s="377"/>
      <c r="Q38" s="377"/>
      <c r="R38" s="378"/>
      <c r="S38" s="378"/>
      <c r="T38" s="377"/>
      <c r="U38" s="377"/>
      <c r="V38" s="126"/>
      <c r="W38" s="127"/>
      <c r="X38" s="127"/>
      <c r="Y38" s="128"/>
      <c r="Z38" s="127"/>
      <c r="AA38" s="55"/>
      <c r="AB38" s="55"/>
    </row>
    <row r="39" spans="1:28" s="14" customFormat="1" ht="26.25" customHeight="1" x14ac:dyDescent="0.3">
      <c r="A39" s="480"/>
      <c r="B39" s="481"/>
      <c r="C39" s="481"/>
      <c r="D39" s="482"/>
      <c r="E39" s="121"/>
      <c r="F39" s="121"/>
      <c r="G39" s="122" t="s">
        <v>25</v>
      </c>
      <c r="H39" s="123">
        <f t="shared" si="7"/>
        <v>0</v>
      </c>
      <c r="I39" s="124">
        <v>0</v>
      </c>
      <c r="J39" s="123">
        <f t="shared" si="8"/>
        <v>0</v>
      </c>
      <c r="K39" s="124">
        <f t="shared" si="9"/>
        <v>0</v>
      </c>
      <c r="L39" s="125" t="s">
        <v>17</v>
      </c>
      <c r="M39" s="405" t="s">
        <v>124</v>
      </c>
      <c r="N39" s="145">
        <v>0</v>
      </c>
      <c r="O39" s="377"/>
      <c r="P39" s="377"/>
      <c r="Q39" s="377"/>
      <c r="R39" s="378"/>
      <c r="S39" s="378"/>
      <c r="T39" s="377"/>
      <c r="U39" s="377"/>
      <c r="V39" s="126"/>
      <c r="W39" s="127"/>
      <c r="X39" s="127"/>
      <c r="Y39" s="128"/>
      <c r="Z39" s="127"/>
      <c r="AA39" s="55"/>
      <c r="AB39" s="55"/>
    </row>
    <row r="40" spans="1:28" s="14" customFormat="1" ht="26.25" customHeight="1" x14ac:dyDescent="0.3">
      <c r="A40" s="480"/>
      <c r="B40" s="481"/>
      <c r="C40" s="481"/>
      <c r="D40" s="482"/>
      <c r="E40" s="121"/>
      <c r="F40" s="121"/>
      <c r="G40" s="122" t="s">
        <v>25</v>
      </c>
      <c r="H40" s="123">
        <f t="shared" si="7"/>
        <v>0</v>
      </c>
      <c r="I40" s="124">
        <v>0</v>
      </c>
      <c r="J40" s="123">
        <f t="shared" si="8"/>
        <v>0</v>
      </c>
      <c r="K40" s="124">
        <f t="shared" si="9"/>
        <v>0</v>
      </c>
      <c r="L40" s="125" t="s">
        <v>155</v>
      </c>
      <c r="M40" s="405" t="s">
        <v>124</v>
      </c>
      <c r="N40" s="145">
        <v>0</v>
      </c>
      <c r="O40" s="379"/>
      <c r="P40" s="379"/>
      <c r="Q40" s="380"/>
      <c r="R40" s="380"/>
      <c r="S40" s="380"/>
      <c r="T40" s="379"/>
      <c r="U40" s="379"/>
      <c r="V40" s="126"/>
      <c r="W40" s="127"/>
      <c r="X40" s="127"/>
      <c r="Y40" s="128"/>
      <c r="Z40" s="127"/>
      <c r="AA40" s="55"/>
      <c r="AB40" s="55"/>
    </row>
    <row r="41" spans="1:28" s="14" customFormat="1" ht="26.25" customHeight="1" x14ac:dyDescent="0.3">
      <c r="A41" s="483"/>
      <c r="B41" s="484"/>
      <c r="C41" s="484"/>
      <c r="D41" s="485"/>
      <c r="E41" s="121"/>
      <c r="F41" s="121"/>
      <c r="G41" s="122" t="s">
        <v>25</v>
      </c>
      <c r="H41" s="123"/>
      <c r="I41" s="124"/>
      <c r="J41" s="123"/>
      <c r="K41" s="124"/>
      <c r="L41" s="125" t="s">
        <v>19</v>
      </c>
      <c r="M41" s="405" t="s">
        <v>124</v>
      </c>
      <c r="N41" s="145"/>
      <c r="O41" s="379"/>
      <c r="P41" s="379"/>
      <c r="Q41" s="380"/>
      <c r="R41" s="380"/>
      <c r="S41" s="380"/>
      <c r="T41" s="379"/>
      <c r="U41" s="379"/>
      <c r="V41" s="126"/>
      <c r="W41" s="127"/>
      <c r="X41" s="127"/>
      <c r="Y41" s="128"/>
      <c r="Z41" s="127"/>
      <c r="AA41" s="55"/>
      <c r="AB41" s="55"/>
    </row>
    <row r="42" spans="1:28" s="14" customFormat="1" ht="26.25" customHeight="1" x14ac:dyDescent="0.3">
      <c r="A42" s="483"/>
      <c r="B42" s="484"/>
      <c r="C42" s="484"/>
      <c r="D42" s="485"/>
      <c r="E42" s="121"/>
      <c r="F42" s="121"/>
      <c r="G42" s="122" t="s">
        <v>25</v>
      </c>
      <c r="H42" s="123"/>
      <c r="I42" s="124"/>
      <c r="J42" s="123"/>
      <c r="K42" s="124"/>
      <c r="L42" s="125" t="s">
        <v>19</v>
      </c>
      <c r="M42" s="405" t="s">
        <v>124</v>
      </c>
      <c r="N42" s="145"/>
      <c r="O42" s="379"/>
      <c r="P42" s="379"/>
      <c r="Q42" s="380"/>
      <c r="R42" s="380"/>
      <c r="S42" s="380"/>
      <c r="T42" s="379"/>
      <c r="U42" s="379"/>
      <c r="V42" s="126"/>
      <c r="W42" s="127"/>
      <c r="X42" s="127"/>
      <c r="Y42" s="128"/>
      <c r="Z42" s="127"/>
      <c r="AA42" s="55"/>
      <c r="AB42" s="55"/>
    </row>
    <row r="43" spans="1:28" s="14" customFormat="1" ht="26.25" customHeight="1" x14ac:dyDescent="0.3">
      <c r="A43" s="483"/>
      <c r="B43" s="484"/>
      <c r="C43" s="484"/>
      <c r="D43" s="485"/>
      <c r="E43" s="121"/>
      <c r="F43" s="121"/>
      <c r="G43" s="122" t="s">
        <v>25</v>
      </c>
      <c r="H43" s="123"/>
      <c r="I43" s="124"/>
      <c r="J43" s="123"/>
      <c r="K43" s="124"/>
      <c r="L43" s="125" t="s">
        <v>19</v>
      </c>
      <c r="M43" s="405" t="s">
        <v>124</v>
      </c>
      <c r="N43" s="145"/>
      <c r="O43" s="379"/>
      <c r="P43" s="379"/>
      <c r="Q43" s="380"/>
      <c r="R43" s="380"/>
      <c r="S43" s="380"/>
      <c r="T43" s="379"/>
      <c r="U43" s="379"/>
      <c r="V43" s="126"/>
      <c r="W43" s="127"/>
      <c r="X43" s="127"/>
      <c r="Y43" s="128"/>
      <c r="Z43" s="127"/>
      <c r="AA43" s="55"/>
      <c r="AB43" s="55"/>
    </row>
    <row r="44" spans="1:28" s="14" customFormat="1" ht="26.25" customHeight="1" x14ac:dyDescent="0.3">
      <c r="A44" s="483"/>
      <c r="B44" s="484"/>
      <c r="C44" s="484"/>
      <c r="D44" s="485"/>
      <c r="E44" s="121"/>
      <c r="F44" s="121"/>
      <c r="G44" s="122" t="s">
        <v>25</v>
      </c>
      <c r="H44" s="123"/>
      <c r="I44" s="124"/>
      <c r="J44" s="123"/>
      <c r="K44" s="124"/>
      <c r="L44" s="125" t="s">
        <v>19</v>
      </c>
      <c r="M44" s="405" t="s">
        <v>124</v>
      </c>
      <c r="N44" s="145"/>
      <c r="O44" s="379"/>
      <c r="P44" s="379"/>
      <c r="Q44" s="380"/>
      <c r="R44" s="380"/>
      <c r="S44" s="380"/>
      <c r="T44" s="379"/>
      <c r="U44" s="379"/>
      <c r="V44" s="126"/>
      <c r="W44" s="127"/>
      <c r="X44" s="127"/>
      <c r="Y44" s="128"/>
      <c r="Z44" s="127"/>
      <c r="AA44" s="55"/>
      <c r="AB44" s="55"/>
    </row>
    <row r="45" spans="1:28" s="14" customFormat="1" ht="26.25" customHeight="1" x14ac:dyDescent="0.3">
      <c r="A45" s="483"/>
      <c r="B45" s="484"/>
      <c r="C45" s="484"/>
      <c r="D45" s="485"/>
      <c r="E45" s="121"/>
      <c r="F45" s="121"/>
      <c r="G45" s="122" t="s">
        <v>25</v>
      </c>
      <c r="H45" s="123"/>
      <c r="I45" s="124"/>
      <c r="J45" s="123"/>
      <c r="K45" s="124"/>
      <c r="L45" s="125" t="s">
        <v>19</v>
      </c>
      <c r="M45" s="405" t="s">
        <v>124</v>
      </c>
      <c r="N45" s="145"/>
      <c r="O45" s="379"/>
      <c r="P45" s="379"/>
      <c r="Q45" s="380"/>
      <c r="R45" s="380"/>
      <c r="S45" s="380"/>
      <c r="T45" s="379"/>
      <c r="U45" s="379"/>
      <c r="V45" s="126"/>
      <c r="W45" s="127"/>
      <c r="X45" s="127"/>
      <c r="Y45" s="128"/>
      <c r="Z45" s="127"/>
      <c r="AA45" s="55"/>
      <c r="AB45" s="55"/>
    </row>
    <row r="46" spans="1:28" s="14" customFormat="1" ht="26.25" customHeight="1" x14ac:dyDescent="0.3">
      <c r="A46" s="483"/>
      <c r="B46" s="484"/>
      <c r="C46" s="484"/>
      <c r="D46" s="485"/>
      <c r="E46" s="121"/>
      <c r="F46" s="121"/>
      <c r="G46" s="122" t="s">
        <v>25</v>
      </c>
      <c r="H46" s="123"/>
      <c r="I46" s="124"/>
      <c r="J46" s="123"/>
      <c r="K46" s="124"/>
      <c r="L46" s="125" t="s">
        <v>19</v>
      </c>
      <c r="M46" s="405" t="s">
        <v>124</v>
      </c>
      <c r="N46" s="145"/>
      <c r="O46" s="379"/>
      <c r="P46" s="379"/>
      <c r="Q46" s="380"/>
      <c r="R46" s="380"/>
      <c r="S46" s="380"/>
      <c r="T46" s="379"/>
      <c r="U46" s="379"/>
      <c r="V46" s="126"/>
      <c r="W46" s="127"/>
      <c r="X46" s="127"/>
      <c r="Y46" s="128"/>
      <c r="Z46" s="127"/>
      <c r="AA46" s="55"/>
      <c r="AB46" s="55"/>
    </row>
    <row r="47" spans="1:28" s="14" customFormat="1" ht="26.25" customHeight="1" x14ac:dyDescent="0.3">
      <c r="A47" s="483"/>
      <c r="B47" s="484"/>
      <c r="C47" s="484"/>
      <c r="D47" s="485"/>
      <c r="E47" s="121"/>
      <c r="F47" s="121"/>
      <c r="G47" s="122" t="s">
        <v>25</v>
      </c>
      <c r="H47" s="123"/>
      <c r="I47" s="124"/>
      <c r="J47" s="123"/>
      <c r="K47" s="124"/>
      <c r="L47" s="125" t="s">
        <v>19</v>
      </c>
      <c r="M47" s="405" t="s">
        <v>124</v>
      </c>
      <c r="N47" s="145"/>
      <c r="O47" s="379"/>
      <c r="P47" s="379"/>
      <c r="Q47" s="380"/>
      <c r="R47" s="380"/>
      <c r="S47" s="380"/>
      <c r="T47" s="379"/>
      <c r="U47" s="379"/>
      <c r="V47" s="126"/>
      <c r="W47" s="127"/>
      <c r="X47" s="127"/>
      <c r="Y47" s="128"/>
      <c r="Z47" s="127"/>
      <c r="AA47" s="55"/>
      <c r="AB47" s="55"/>
    </row>
    <row r="48" spans="1:28" s="14" customFormat="1" ht="26.25" customHeight="1" x14ac:dyDescent="0.3">
      <c r="A48" s="483"/>
      <c r="B48" s="484"/>
      <c r="C48" s="484"/>
      <c r="D48" s="485"/>
      <c r="E48" s="121"/>
      <c r="F48" s="121"/>
      <c r="G48" s="122" t="s">
        <v>25</v>
      </c>
      <c r="H48" s="123"/>
      <c r="I48" s="124"/>
      <c r="J48" s="123"/>
      <c r="K48" s="124"/>
      <c r="L48" s="125" t="s">
        <v>19</v>
      </c>
      <c r="M48" s="405" t="s">
        <v>124</v>
      </c>
      <c r="N48" s="145"/>
      <c r="O48" s="379"/>
      <c r="P48" s="379"/>
      <c r="Q48" s="380"/>
      <c r="R48" s="380"/>
      <c r="S48" s="380"/>
      <c r="T48" s="379"/>
      <c r="U48" s="379"/>
      <c r="V48" s="126"/>
      <c r="W48" s="127"/>
      <c r="X48" s="127"/>
      <c r="Y48" s="128"/>
      <c r="Z48" s="127"/>
      <c r="AA48" s="55"/>
      <c r="AB48" s="55"/>
    </row>
    <row r="49" spans="1:28" s="14" customFormat="1" ht="26.25" customHeight="1" x14ac:dyDescent="0.3">
      <c r="A49" s="483"/>
      <c r="B49" s="484"/>
      <c r="C49" s="484"/>
      <c r="D49" s="485"/>
      <c r="E49" s="121"/>
      <c r="F49" s="121"/>
      <c r="G49" s="122" t="s">
        <v>25</v>
      </c>
      <c r="H49" s="123"/>
      <c r="I49" s="124"/>
      <c r="J49" s="123"/>
      <c r="K49" s="124"/>
      <c r="L49" s="125" t="s">
        <v>19</v>
      </c>
      <c r="M49" s="405" t="s">
        <v>124</v>
      </c>
      <c r="N49" s="145"/>
      <c r="O49" s="379"/>
      <c r="P49" s="379"/>
      <c r="Q49" s="380"/>
      <c r="R49" s="380"/>
      <c r="S49" s="380"/>
      <c r="T49" s="379"/>
      <c r="U49" s="379"/>
      <c r="V49" s="126"/>
      <c r="W49" s="127"/>
      <c r="X49" s="127"/>
      <c r="Y49" s="128"/>
      <c r="Z49" s="127"/>
      <c r="AA49" s="55"/>
      <c r="AB49" s="55"/>
    </row>
    <row r="50" spans="1:28" s="14" customFormat="1" ht="26.25" customHeight="1" x14ac:dyDescent="0.3">
      <c r="A50" s="483"/>
      <c r="B50" s="484"/>
      <c r="C50" s="484"/>
      <c r="D50" s="485"/>
      <c r="E50" s="121"/>
      <c r="F50" s="121"/>
      <c r="G50" s="122" t="s">
        <v>25</v>
      </c>
      <c r="H50" s="123"/>
      <c r="I50" s="124"/>
      <c r="J50" s="123"/>
      <c r="K50" s="124"/>
      <c r="L50" s="125" t="s">
        <v>19</v>
      </c>
      <c r="M50" s="405" t="s">
        <v>124</v>
      </c>
      <c r="N50" s="145"/>
      <c r="O50" s="379"/>
      <c r="P50" s="379"/>
      <c r="Q50" s="380"/>
      <c r="R50" s="380"/>
      <c r="S50" s="380"/>
      <c r="T50" s="379"/>
      <c r="U50" s="379"/>
      <c r="V50" s="126"/>
      <c r="W50" s="127"/>
      <c r="X50" s="127"/>
      <c r="Y50" s="128"/>
      <c r="Z50" s="127"/>
      <c r="AA50" s="55"/>
      <c r="AB50" s="55"/>
    </row>
    <row r="51" spans="1:28" s="14" customFormat="1" ht="26.25" customHeight="1" x14ac:dyDescent="0.3">
      <c r="A51" s="483"/>
      <c r="B51" s="484"/>
      <c r="C51" s="484"/>
      <c r="D51" s="485"/>
      <c r="E51" s="121"/>
      <c r="F51" s="121"/>
      <c r="G51" s="122" t="s">
        <v>25</v>
      </c>
      <c r="H51" s="123"/>
      <c r="I51" s="124"/>
      <c r="J51" s="123"/>
      <c r="K51" s="124"/>
      <c r="L51" s="125" t="s">
        <v>19</v>
      </c>
      <c r="M51" s="405" t="s">
        <v>124</v>
      </c>
      <c r="N51" s="145"/>
      <c r="O51" s="379"/>
      <c r="P51" s="379"/>
      <c r="Q51" s="380"/>
      <c r="R51" s="380"/>
      <c r="S51" s="380"/>
      <c r="T51" s="379"/>
      <c r="U51" s="379"/>
      <c r="V51" s="126"/>
      <c r="W51" s="127"/>
      <c r="X51" s="127"/>
      <c r="Y51" s="128"/>
      <c r="Z51" s="127"/>
      <c r="AA51" s="55"/>
      <c r="AB51" s="55"/>
    </row>
    <row r="52" spans="1:28" s="14" customFormat="1" ht="26.25" customHeight="1" x14ac:dyDescent="0.3">
      <c r="A52" s="483"/>
      <c r="B52" s="484"/>
      <c r="C52" s="484"/>
      <c r="D52" s="485"/>
      <c r="E52" s="121"/>
      <c r="F52" s="121"/>
      <c r="G52" s="122" t="s">
        <v>25</v>
      </c>
      <c r="H52" s="123"/>
      <c r="I52" s="124"/>
      <c r="J52" s="123"/>
      <c r="K52" s="124"/>
      <c r="L52" s="125" t="s">
        <v>19</v>
      </c>
      <c r="M52" s="405" t="s">
        <v>124</v>
      </c>
      <c r="N52" s="145"/>
      <c r="O52" s="379"/>
      <c r="P52" s="379"/>
      <c r="Q52" s="380"/>
      <c r="R52" s="380"/>
      <c r="S52" s="380"/>
      <c r="T52" s="379"/>
      <c r="U52" s="379"/>
      <c r="V52" s="126"/>
      <c r="W52" s="127"/>
      <c r="X52" s="127"/>
      <c r="Y52" s="128"/>
      <c r="Z52" s="127"/>
      <c r="AA52" s="55"/>
      <c r="AB52" s="55"/>
    </row>
    <row r="53" spans="1:28" s="14" customFormat="1" ht="26.25" customHeight="1" x14ac:dyDescent="0.3">
      <c r="A53" s="483"/>
      <c r="B53" s="484"/>
      <c r="C53" s="484"/>
      <c r="D53" s="485"/>
      <c r="E53" s="121"/>
      <c r="F53" s="121"/>
      <c r="G53" s="122" t="s">
        <v>25</v>
      </c>
      <c r="H53" s="123"/>
      <c r="I53" s="124"/>
      <c r="J53" s="123"/>
      <c r="K53" s="124"/>
      <c r="L53" s="125" t="s">
        <v>19</v>
      </c>
      <c r="M53" s="405" t="s">
        <v>124</v>
      </c>
      <c r="N53" s="145"/>
      <c r="O53" s="379"/>
      <c r="P53" s="379"/>
      <c r="Q53" s="380"/>
      <c r="R53" s="380"/>
      <c r="S53" s="380"/>
      <c r="T53" s="379"/>
      <c r="U53" s="379"/>
      <c r="V53" s="126"/>
      <c r="W53" s="127"/>
      <c r="X53" s="127"/>
      <c r="Y53" s="128"/>
      <c r="Z53" s="127"/>
      <c r="AA53" s="55"/>
      <c r="AB53" s="55"/>
    </row>
    <row r="54" spans="1:28" s="14" customFormat="1" ht="26.25" customHeight="1" x14ac:dyDescent="0.3">
      <c r="A54" s="483"/>
      <c r="B54" s="484"/>
      <c r="C54" s="484"/>
      <c r="D54" s="485"/>
      <c r="E54" s="121"/>
      <c r="F54" s="121"/>
      <c r="G54" s="122" t="s">
        <v>25</v>
      </c>
      <c r="H54" s="123"/>
      <c r="I54" s="124"/>
      <c r="J54" s="123"/>
      <c r="K54" s="124"/>
      <c r="L54" s="125" t="s">
        <v>19</v>
      </c>
      <c r="M54" s="405" t="s">
        <v>124</v>
      </c>
      <c r="N54" s="145"/>
      <c r="O54" s="379"/>
      <c r="P54" s="379"/>
      <c r="Q54" s="380"/>
      <c r="R54" s="380"/>
      <c r="S54" s="380"/>
      <c r="T54" s="379"/>
      <c r="U54" s="379"/>
      <c r="V54" s="126"/>
      <c r="W54" s="127"/>
      <c r="X54" s="127"/>
      <c r="Y54" s="128"/>
      <c r="Z54" s="127"/>
      <c r="AA54" s="55"/>
      <c r="AB54" s="55"/>
    </row>
    <row r="55" spans="1:28" s="14" customFormat="1" ht="26.25" customHeight="1" x14ac:dyDescent="0.3">
      <c r="A55" s="483"/>
      <c r="B55" s="484"/>
      <c r="C55" s="484"/>
      <c r="D55" s="485"/>
      <c r="E55" s="121"/>
      <c r="F55" s="121"/>
      <c r="G55" s="122" t="s">
        <v>25</v>
      </c>
      <c r="H55" s="123"/>
      <c r="I55" s="124"/>
      <c r="J55" s="123"/>
      <c r="K55" s="124"/>
      <c r="L55" s="125" t="s">
        <v>19</v>
      </c>
      <c r="M55" s="405" t="s">
        <v>124</v>
      </c>
      <c r="N55" s="145"/>
      <c r="O55" s="379"/>
      <c r="P55" s="379"/>
      <c r="Q55" s="380"/>
      <c r="R55" s="380"/>
      <c r="S55" s="380"/>
      <c r="T55" s="379"/>
      <c r="U55" s="379"/>
      <c r="V55" s="126"/>
      <c r="W55" s="127"/>
      <c r="X55" s="127"/>
      <c r="Y55" s="128"/>
      <c r="Z55" s="127"/>
      <c r="AA55" s="55"/>
      <c r="AB55" s="55"/>
    </row>
    <row r="56" spans="1:28" s="4" customFormat="1" ht="26.25" customHeight="1" x14ac:dyDescent="0.3">
      <c r="A56" s="504" t="s">
        <v>1</v>
      </c>
      <c r="B56" s="505"/>
      <c r="C56" s="505"/>
      <c r="D56" s="505"/>
      <c r="E56" s="505"/>
      <c r="F56" s="506"/>
      <c r="G56" s="129"/>
      <c r="H56" s="117">
        <f>SUM(H35:H55)</f>
        <v>0</v>
      </c>
      <c r="I56" s="130">
        <f>SUM(I35:I55)</f>
        <v>0</v>
      </c>
      <c r="J56" s="117">
        <f>SUM(J35:J55)</f>
        <v>0</v>
      </c>
      <c r="K56" s="131">
        <f>SUM(K35:K55)</f>
        <v>0</v>
      </c>
      <c r="L56" s="132"/>
      <c r="M56" s="133"/>
      <c r="N56" s="117">
        <f>SUM(N35:N55)</f>
        <v>0</v>
      </c>
      <c r="O56" s="369"/>
      <c r="P56" s="369"/>
      <c r="Q56" s="369"/>
      <c r="R56" s="369"/>
      <c r="S56" s="369"/>
      <c r="T56" s="369"/>
      <c r="U56" s="369"/>
      <c r="V56" s="118"/>
      <c r="W56" s="127"/>
      <c r="X56" s="127"/>
      <c r="Y56" s="127"/>
      <c r="Z56" s="127"/>
      <c r="AA56" s="52"/>
      <c r="AB56" s="52"/>
    </row>
    <row r="57" spans="1:28" s="4" customFormat="1" ht="14.4" x14ac:dyDescent="0.3">
      <c r="A57" s="134"/>
      <c r="B57" s="135"/>
      <c r="C57" s="135"/>
      <c r="D57" s="136"/>
      <c r="E57" s="136"/>
      <c r="F57" s="136"/>
      <c r="G57" s="137"/>
      <c r="H57" s="138"/>
      <c r="I57" s="135"/>
      <c r="J57" s="135"/>
      <c r="K57" s="139"/>
      <c r="L57" s="85"/>
      <c r="M57" s="52"/>
      <c r="N57" s="140"/>
      <c r="O57" s="370"/>
      <c r="P57" s="370"/>
      <c r="Q57" s="370"/>
      <c r="R57" s="370"/>
      <c r="S57" s="370"/>
      <c r="T57" s="370"/>
      <c r="U57" s="370"/>
      <c r="V57" s="141"/>
      <c r="W57" s="128"/>
      <c r="X57" s="128"/>
      <c r="Y57" s="128"/>
      <c r="Z57" s="128"/>
      <c r="AA57" s="52"/>
      <c r="AB57" s="52"/>
    </row>
    <row r="58" spans="1:28" ht="26.25" customHeight="1" x14ac:dyDescent="0.3">
      <c r="A58" s="472" t="s">
        <v>65</v>
      </c>
      <c r="B58" s="473"/>
      <c r="C58" s="473"/>
      <c r="D58" s="473"/>
      <c r="E58" s="473"/>
      <c r="F58" s="473"/>
      <c r="G58" s="473"/>
      <c r="H58" s="473"/>
      <c r="I58" s="473"/>
      <c r="J58" s="473"/>
      <c r="K58" s="473"/>
      <c r="L58" s="473"/>
      <c r="M58" s="473"/>
      <c r="N58" s="473"/>
      <c r="O58" s="446" t="s">
        <v>232</v>
      </c>
      <c r="P58" s="447"/>
      <c r="Q58" s="447"/>
      <c r="R58" s="447"/>
      <c r="S58" s="446" t="s">
        <v>233</v>
      </c>
      <c r="T58" s="447"/>
      <c r="U58" s="447"/>
      <c r="V58" s="109"/>
      <c r="W58" s="142"/>
      <c r="X58" s="142"/>
      <c r="Y58" s="142"/>
      <c r="Z58" s="55"/>
      <c r="AA58" s="54"/>
      <c r="AB58" s="54"/>
    </row>
    <row r="59" spans="1:28" s="12" customFormat="1" ht="24" x14ac:dyDescent="0.3">
      <c r="A59" s="507" t="s">
        <v>29</v>
      </c>
      <c r="B59" s="508"/>
      <c r="C59" s="508"/>
      <c r="D59" s="509"/>
      <c r="E59" s="143" t="s">
        <v>32</v>
      </c>
      <c r="F59" s="143" t="s">
        <v>31</v>
      </c>
      <c r="G59" s="115" t="s">
        <v>30</v>
      </c>
      <c r="H59" s="114" t="s">
        <v>35</v>
      </c>
      <c r="I59" s="115" t="s">
        <v>36</v>
      </c>
      <c r="J59" s="112" t="s">
        <v>37</v>
      </c>
      <c r="K59" s="114" t="s">
        <v>40</v>
      </c>
      <c r="L59" s="403" t="s">
        <v>23</v>
      </c>
      <c r="M59" s="403" t="s">
        <v>123</v>
      </c>
      <c r="N59" s="117" t="s">
        <v>246</v>
      </c>
      <c r="O59" s="404" t="s">
        <v>234</v>
      </c>
      <c r="P59" s="404" t="s">
        <v>235</v>
      </c>
      <c r="Q59" s="404" t="s">
        <v>236</v>
      </c>
      <c r="R59" s="404" t="s">
        <v>237</v>
      </c>
      <c r="S59" s="404" t="s">
        <v>238</v>
      </c>
      <c r="T59" s="404" t="s">
        <v>236</v>
      </c>
      <c r="U59" s="404" t="s">
        <v>239</v>
      </c>
      <c r="V59" s="118"/>
      <c r="W59" s="142"/>
      <c r="X59" s="142"/>
      <c r="Y59" s="142"/>
      <c r="Z59" s="55"/>
      <c r="AA59" s="120"/>
      <c r="AB59" s="120"/>
    </row>
    <row r="60" spans="1:28" s="14" customFormat="1" ht="26.25" customHeight="1" x14ac:dyDescent="0.3">
      <c r="A60" s="474"/>
      <c r="B60" s="475"/>
      <c r="C60" s="475"/>
      <c r="D60" s="476"/>
      <c r="E60" s="144"/>
      <c r="F60" s="144"/>
      <c r="G60" s="122" t="s">
        <v>25</v>
      </c>
      <c r="H60" s="123"/>
      <c r="I60" s="124"/>
      <c r="J60" s="123"/>
      <c r="K60" s="145"/>
      <c r="L60" s="125" t="s">
        <v>17</v>
      </c>
      <c r="M60" s="405" t="s">
        <v>124</v>
      </c>
      <c r="N60" s="145"/>
      <c r="O60" s="377"/>
      <c r="P60" s="377"/>
      <c r="Q60" s="377"/>
      <c r="R60" s="378"/>
      <c r="S60" s="378"/>
      <c r="T60" s="377"/>
      <c r="U60" s="377"/>
      <c r="V60" s="126"/>
      <c r="W60" s="142"/>
      <c r="X60" s="142"/>
      <c r="Y60" s="142"/>
      <c r="Z60" s="55"/>
      <c r="AA60" s="55"/>
      <c r="AB60" s="55"/>
    </row>
    <row r="61" spans="1:28" s="14" customFormat="1" ht="26.25" customHeight="1" x14ac:dyDescent="0.3">
      <c r="A61" s="474"/>
      <c r="B61" s="475"/>
      <c r="C61" s="475"/>
      <c r="D61" s="476"/>
      <c r="E61" s="144"/>
      <c r="F61" s="144"/>
      <c r="G61" s="122" t="s">
        <v>25</v>
      </c>
      <c r="H61" s="123"/>
      <c r="I61" s="124"/>
      <c r="J61" s="123"/>
      <c r="K61" s="145"/>
      <c r="L61" s="125" t="s">
        <v>17</v>
      </c>
      <c r="M61" s="405" t="s">
        <v>124</v>
      </c>
      <c r="N61" s="145"/>
      <c r="O61" s="377"/>
      <c r="P61" s="377"/>
      <c r="Q61" s="377"/>
      <c r="R61" s="378"/>
      <c r="S61" s="378"/>
      <c r="T61" s="377"/>
      <c r="U61" s="377"/>
      <c r="V61" s="126"/>
      <c r="W61" s="142"/>
      <c r="X61" s="142"/>
      <c r="Y61" s="142"/>
      <c r="Z61" s="55"/>
      <c r="AA61" s="55"/>
      <c r="AB61" s="55"/>
    </row>
    <row r="62" spans="1:28" s="14" customFormat="1" ht="26.25" customHeight="1" x14ac:dyDescent="0.3">
      <c r="A62" s="474"/>
      <c r="B62" s="475"/>
      <c r="C62" s="475"/>
      <c r="D62" s="476"/>
      <c r="E62" s="144"/>
      <c r="F62" s="144"/>
      <c r="G62" s="122" t="s">
        <v>25</v>
      </c>
      <c r="H62" s="123"/>
      <c r="I62" s="124"/>
      <c r="J62" s="123"/>
      <c r="K62" s="145"/>
      <c r="L62" s="125" t="s">
        <v>17</v>
      </c>
      <c r="M62" s="405" t="s">
        <v>124</v>
      </c>
      <c r="N62" s="145"/>
      <c r="O62" s="377"/>
      <c r="P62" s="377"/>
      <c r="Q62" s="377"/>
      <c r="R62" s="378"/>
      <c r="S62" s="378"/>
      <c r="T62" s="377"/>
      <c r="U62" s="377"/>
      <c r="V62" s="126"/>
      <c r="W62" s="142"/>
      <c r="X62" s="142"/>
      <c r="Y62" s="142"/>
      <c r="Z62" s="55"/>
      <c r="AA62" s="55"/>
      <c r="AB62" s="55"/>
    </row>
    <row r="63" spans="1:28" s="14" customFormat="1" ht="26.25" customHeight="1" x14ac:dyDescent="0.3">
      <c r="A63" s="474"/>
      <c r="B63" s="475"/>
      <c r="C63" s="475"/>
      <c r="D63" s="476"/>
      <c r="E63" s="144"/>
      <c r="F63" s="144"/>
      <c r="G63" s="122" t="s">
        <v>25</v>
      </c>
      <c r="H63" s="123"/>
      <c r="I63" s="124"/>
      <c r="J63" s="123"/>
      <c r="K63" s="145"/>
      <c r="L63" s="125" t="s">
        <v>17</v>
      </c>
      <c r="M63" s="405" t="s">
        <v>124</v>
      </c>
      <c r="N63" s="145"/>
      <c r="O63" s="377"/>
      <c r="P63" s="377"/>
      <c r="Q63" s="377"/>
      <c r="R63" s="378"/>
      <c r="S63" s="378"/>
      <c r="T63" s="377"/>
      <c r="U63" s="377"/>
      <c r="V63" s="126"/>
      <c r="W63" s="142"/>
      <c r="X63" s="142"/>
      <c r="Y63" s="142"/>
      <c r="Z63" s="55"/>
      <c r="AA63" s="55"/>
      <c r="AB63" s="55"/>
    </row>
    <row r="64" spans="1:28" s="14" customFormat="1" ht="26.25" customHeight="1" x14ac:dyDescent="0.3">
      <c r="A64" s="474"/>
      <c r="B64" s="475"/>
      <c r="C64" s="475"/>
      <c r="D64" s="476"/>
      <c r="E64" s="144"/>
      <c r="F64" s="144"/>
      <c r="G64" s="122" t="s">
        <v>25</v>
      </c>
      <c r="H64" s="123"/>
      <c r="I64" s="124"/>
      <c r="J64" s="123"/>
      <c r="K64" s="145"/>
      <c r="L64" s="125" t="s">
        <v>17</v>
      </c>
      <c r="M64" s="405" t="s">
        <v>124</v>
      </c>
      <c r="N64" s="145"/>
      <c r="O64" s="377"/>
      <c r="P64" s="377"/>
      <c r="Q64" s="377"/>
      <c r="R64" s="378"/>
      <c r="S64" s="378"/>
      <c r="T64" s="377"/>
      <c r="U64" s="377"/>
      <c r="V64" s="126"/>
      <c r="W64" s="142"/>
      <c r="X64" s="142"/>
      <c r="Y64" s="142"/>
      <c r="Z64" s="55"/>
      <c r="AA64" s="55"/>
      <c r="AB64" s="55"/>
    </row>
    <row r="65" spans="1:28" s="14" customFormat="1" ht="26.25" customHeight="1" x14ac:dyDescent="0.3">
      <c r="A65" s="474"/>
      <c r="B65" s="475"/>
      <c r="C65" s="475"/>
      <c r="D65" s="476"/>
      <c r="E65" s="144"/>
      <c r="F65" s="144"/>
      <c r="G65" s="122" t="s">
        <v>25</v>
      </c>
      <c r="H65" s="123"/>
      <c r="I65" s="124"/>
      <c r="J65" s="123"/>
      <c r="K65" s="145"/>
      <c r="L65" s="125" t="s">
        <v>17</v>
      </c>
      <c r="M65" s="405" t="s">
        <v>124</v>
      </c>
      <c r="N65" s="145"/>
      <c r="O65" s="379"/>
      <c r="P65" s="379"/>
      <c r="Q65" s="380"/>
      <c r="R65" s="380"/>
      <c r="S65" s="380"/>
      <c r="T65" s="379"/>
      <c r="U65" s="379"/>
      <c r="V65" s="126"/>
      <c r="W65" s="142"/>
      <c r="X65" s="142"/>
      <c r="Y65" s="142"/>
      <c r="Z65" s="55"/>
      <c r="AA65" s="55"/>
      <c r="AB65" s="55"/>
    </row>
    <row r="66" spans="1:28" s="14" customFormat="1" ht="26.25" customHeight="1" x14ac:dyDescent="0.3">
      <c r="A66" s="474"/>
      <c r="B66" s="475"/>
      <c r="C66" s="475"/>
      <c r="D66" s="476"/>
      <c r="E66" s="144"/>
      <c r="F66" s="144"/>
      <c r="G66" s="122" t="s">
        <v>25</v>
      </c>
      <c r="H66" s="123"/>
      <c r="I66" s="124"/>
      <c r="J66" s="123"/>
      <c r="K66" s="145"/>
      <c r="L66" s="125" t="s">
        <v>17</v>
      </c>
      <c r="M66" s="405" t="s">
        <v>124</v>
      </c>
      <c r="N66" s="145"/>
      <c r="O66" s="379"/>
      <c r="P66" s="379"/>
      <c r="Q66" s="380"/>
      <c r="R66" s="380"/>
      <c r="S66" s="380"/>
      <c r="T66" s="379"/>
      <c r="U66" s="379"/>
      <c r="V66" s="126"/>
      <c r="W66" s="142"/>
      <c r="X66" s="142"/>
      <c r="Y66" s="142"/>
      <c r="Z66" s="55"/>
      <c r="AA66" s="55"/>
      <c r="AB66" s="55"/>
    </row>
    <row r="67" spans="1:28" s="14" customFormat="1" ht="26.25" customHeight="1" x14ac:dyDescent="0.3">
      <c r="A67" s="474"/>
      <c r="B67" s="475"/>
      <c r="C67" s="475"/>
      <c r="D67" s="476"/>
      <c r="E67" s="144"/>
      <c r="F67" s="144"/>
      <c r="G67" s="122" t="s">
        <v>25</v>
      </c>
      <c r="H67" s="123"/>
      <c r="I67" s="124"/>
      <c r="J67" s="123"/>
      <c r="K67" s="145"/>
      <c r="L67" s="125" t="s">
        <v>17</v>
      </c>
      <c r="M67" s="405" t="s">
        <v>124</v>
      </c>
      <c r="N67" s="145"/>
      <c r="O67" s="379"/>
      <c r="P67" s="379"/>
      <c r="Q67" s="380"/>
      <c r="R67" s="380"/>
      <c r="S67" s="380"/>
      <c r="T67" s="379"/>
      <c r="U67" s="379"/>
      <c r="V67" s="126"/>
      <c r="W67" s="142"/>
      <c r="X67" s="142"/>
      <c r="Y67" s="142"/>
      <c r="Z67" s="55"/>
      <c r="AA67" s="55"/>
      <c r="AB67" s="55"/>
    </row>
    <row r="68" spans="1:28" s="14" customFormat="1" ht="26.25" customHeight="1" x14ac:dyDescent="0.3">
      <c r="A68" s="474"/>
      <c r="B68" s="475"/>
      <c r="C68" s="475"/>
      <c r="D68" s="476"/>
      <c r="E68" s="144"/>
      <c r="F68" s="144"/>
      <c r="G68" s="122" t="s">
        <v>25</v>
      </c>
      <c r="H68" s="123"/>
      <c r="I68" s="124"/>
      <c r="J68" s="123"/>
      <c r="K68" s="145"/>
      <c r="L68" s="125" t="s">
        <v>17</v>
      </c>
      <c r="M68" s="405" t="s">
        <v>124</v>
      </c>
      <c r="N68" s="145"/>
      <c r="O68" s="379"/>
      <c r="P68" s="379"/>
      <c r="Q68" s="380"/>
      <c r="R68" s="380"/>
      <c r="S68" s="380"/>
      <c r="T68" s="379"/>
      <c r="U68" s="379"/>
      <c r="V68" s="126"/>
      <c r="W68" s="142"/>
      <c r="X68" s="142"/>
      <c r="Y68" s="142"/>
      <c r="Z68" s="55"/>
      <c r="AA68" s="55"/>
      <c r="AB68" s="55"/>
    </row>
    <row r="69" spans="1:28" s="14" customFormat="1" ht="26.25" customHeight="1" x14ac:dyDescent="0.3">
      <c r="A69" s="474"/>
      <c r="B69" s="475"/>
      <c r="C69" s="475"/>
      <c r="D69" s="476"/>
      <c r="E69" s="144"/>
      <c r="F69" s="144"/>
      <c r="G69" s="122" t="s">
        <v>25</v>
      </c>
      <c r="H69" s="123"/>
      <c r="I69" s="124"/>
      <c r="J69" s="123"/>
      <c r="K69" s="145"/>
      <c r="L69" s="125" t="s">
        <v>17</v>
      </c>
      <c r="M69" s="405" t="s">
        <v>124</v>
      </c>
      <c r="N69" s="145"/>
      <c r="O69" s="379"/>
      <c r="P69" s="379"/>
      <c r="Q69" s="380"/>
      <c r="R69" s="380"/>
      <c r="S69" s="380"/>
      <c r="T69" s="379"/>
      <c r="U69" s="379"/>
      <c r="V69" s="126"/>
      <c r="W69" s="142"/>
      <c r="X69" s="142"/>
      <c r="Y69" s="142"/>
      <c r="Z69" s="55"/>
      <c r="AA69" s="55"/>
      <c r="AB69" s="55"/>
    </row>
    <row r="70" spans="1:28" s="14" customFormat="1" ht="26.25" customHeight="1" x14ac:dyDescent="0.3">
      <c r="A70" s="474"/>
      <c r="B70" s="475"/>
      <c r="C70" s="475"/>
      <c r="D70" s="476"/>
      <c r="E70" s="144"/>
      <c r="F70" s="144"/>
      <c r="G70" s="122" t="s">
        <v>25</v>
      </c>
      <c r="H70" s="123"/>
      <c r="I70" s="124"/>
      <c r="J70" s="123"/>
      <c r="K70" s="145"/>
      <c r="L70" s="125" t="s">
        <v>17</v>
      </c>
      <c r="M70" s="405" t="s">
        <v>124</v>
      </c>
      <c r="N70" s="145"/>
      <c r="O70" s="379"/>
      <c r="P70" s="379"/>
      <c r="Q70" s="380"/>
      <c r="R70" s="380"/>
      <c r="S70" s="380"/>
      <c r="T70" s="379"/>
      <c r="U70" s="379"/>
      <c r="V70" s="126"/>
      <c r="W70" s="142"/>
      <c r="X70" s="142"/>
      <c r="Y70" s="142"/>
      <c r="Z70" s="55"/>
      <c r="AA70" s="55"/>
      <c r="AB70" s="55"/>
    </row>
    <row r="71" spans="1:28" s="4" customFormat="1" ht="26.25" customHeight="1" x14ac:dyDescent="0.3">
      <c r="A71" s="504" t="s">
        <v>1</v>
      </c>
      <c r="B71" s="505"/>
      <c r="C71" s="505"/>
      <c r="D71" s="505"/>
      <c r="E71" s="505"/>
      <c r="F71" s="506"/>
      <c r="G71" s="146"/>
      <c r="H71" s="117">
        <f>SUM(H60:H70)</f>
        <v>0</v>
      </c>
      <c r="I71" s="130">
        <f>SUM(I60:I70)</f>
        <v>0</v>
      </c>
      <c r="J71" s="117">
        <f>SUM(J60:J70)</f>
        <v>0</v>
      </c>
      <c r="K71" s="147">
        <f>SUM(K60:K70)</f>
        <v>0</v>
      </c>
      <c r="L71" s="148"/>
      <c r="M71" s="149"/>
      <c r="N71" s="117">
        <f>SUM(N60:N70)</f>
        <v>0</v>
      </c>
      <c r="O71" s="369"/>
      <c r="P71" s="369"/>
      <c r="Q71" s="369"/>
      <c r="R71" s="369"/>
      <c r="S71" s="369"/>
      <c r="T71" s="369"/>
      <c r="U71" s="369"/>
      <c r="V71" s="118"/>
      <c r="W71" s="51"/>
      <c r="X71" s="51"/>
      <c r="Y71" s="51"/>
      <c r="Z71" s="52"/>
      <c r="AA71" s="52"/>
      <c r="AB71" s="52"/>
    </row>
    <row r="72" spans="1:28" s="1" customFormat="1" ht="14.4" x14ac:dyDescent="0.3">
      <c r="A72" s="150"/>
      <c r="B72" s="151"/>
      <c r="C72" s="151"/>
      <c r="D72" s="151"/>
      <c r="E72" s="151"/>
      <c r="F72" s="151"/>
      <c r="G72" s="151"/>
      <c r="H72" s="152"/>
      <c r="I72" s="151"/>
      <c r="J72" s="151"/>
      <c r="K72" s="153"/>
      <c r="L72" s="85"/>
      <c r="M72" s="154"/>
      <c r="N72" s="155"/>
      <c r="O72" s="371"/>
      <c r="P72" s="371"/>
      <c r="Q72" s="371"/>
      <c r="R72" s="371"/>
      <c r="S72" s="371"/>
      <c r="T72" s="371"/>
      <c r="U72" s="371"/>
      <c r="V72" s="87"/>
      <c r="W72" s="87"/>
      <c r="X72" s="87"/>
      <c r="Y72" s="87"/>
      <c r="Z72" s="154"/>
      <c r="AA72" s="154"/>
      <c r="AB72" s="154"/>
    </row>
    <row r="73" spans="1:28" ht="26.25" customHeight="1" x14ac:dyDescent="0.3">
      <c r="A73" s="156" t="s">
        <v>7</v>
      </c>
      <c r="B73" s="157"/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8"/>
      <c r="O73" s="446" t="s">
        <v>232</v>
      </c>
      <c r="P73" s="447"/>
      <c r="Q73" s="447"/>
      <c r="R73" s="447"/>
      <c r="S73" s="446" t="s">
        <v>233</v>
      </c>
      <c r="T73" s="447"/>
      <c r="U73" s="447"/>
      <c r="V73" s="159"/>
      <c r="W73" s="51"/>
      <c r="X73" s="51"/>
      <c r="Y73" s="51"/>
      <c r="Z73" s="54"/>
      <c r="AA73" s="54"/>
      <c r="AB73" s="54"/>
    </row>
    <row r="74" spans="1:28" s="12" customFormat="1" ht="26.25" customHeight="1" x14ac:dyDescent="0.3">
      <c r="A74" s="477" t="s">
        <v>29</v>
      </c>
      <c r="B74" s="478"/>
      <c r="C74" s="478"/>
      <c r="D74" s="478"/>
      <c r="E74" s="478"/>
      <c r="F74" s="479"/>
      <c r="G74" s="115" t="s">
        <v>30</v>
      </c>
      <c r="H74" s="114" t="s">
        <v>35</v>
      </c>
      <c r="I74" s="115" t="s">
        <v>36</v>
      </c>
      <c r="J74" s="112" t="s">
        <v>37</v>
      </c>
      <c r="K74" s="114" t="s">
        <v>40</v>
      </c>
      <c r="L74" s="403" t="s">
        <v>23</v>
      </c>
      <c r="M74" s="403" t="s">
        <v>123</v>
      </c>
      <c r="N74" s="117" t="s">
        <v>246</v>
      </c>
      <c r="O74" s="404" t="s">
        <v>234</v>
      </c>
      <c r="P74" s="404" t="s">
        <v>235</v>
      </c>
      <c r="Q74" s="404" t="s">
        <v>236</v>
      </c>
      <c r="R74" s="404" t="s">
        <v>237</v>
      </c>
      <c r="S74" s="404" t="s">
        <v>238</v>
      </c>
      <c r="T74" s="404" t="s">
        <v>236</v>
      </c>
      <c r="U74" s="404" t="s">
        <v>239</v>
      </c>
      <c r="V74" s="118"/>
      <c r="W74" s="160"/>
      <c r="X74" s="160"/>
      <c r="Y74" s="160"/>
      <c r="Z74" s="120"/>
      <c r="AA74" s="120"/>
      <c r="AB74" s="120"/>
    </row>
    <row r="75" spans="1:28" s="13" customFormat="1" ht="26.25" customHeight="1" x14ac:dyDescent="0.3">
      <c r="A75" s="501"/>
      <c r="B75" s="502"/>
      <c r="C75" s="502"/>
      <c r="D75" s="502"/>
      <c r="E75" s="502"/>
      <c r="F75" s="503"/>
      <c r="G75" s="122" t="s">
        <v>25</v>
      </c>
      <c r="H75" s="121"/>
      <c r="I75" s="124"/>
      <c r="J75" s="123"/>
      <c r="K75" s="121"/>
      <c r="L75" s="125" t="s">
        <v>20</v>
      </c>
      <c r="M75" s="405" t="s">
        <v>124</v>
      </c>
      <c r="N75" s="145"/>
      <c r="O75" s="377"/>
      <c r="P75" s="377"/>
      <c r="Q75" s="377"/>
      <c r="R75" s="378"/>
      <c r="S75" s="378"/>
      <c r="T75" s="377"/>
      <c r="U75" s="377"/>
      <c r="V75" s="161"/>
      <c r="W75" s="128"/>
      <c r="X75" s="128"/>
      <c r="Y75" s="128"/>
      <c r="Z75" s="56"/>
      <c r="AA75" s="56"/>
      <c r="AB75" s="56"/>
    </row>
    <row r="76" spans="1:28" s="13" customFormat="1" ht="26.25" customHeight="1" x14ac:dyDescent="0.3">
      <c r="A76" s="501"/>
      <c r="B76" s="502"/>
      <c r="C76" s="502"/>
      <c r="D76" s="502"/>
      <c r="E76" s="502"/>
      <c r="F76" s="503"/>
      <c r="G76" s="122" t="s">
        <v>25</v>
      </c>
      <c r="H76" s="121"/>
      <c r="I76" s="124"/>
      <c r="J76" s="123"/>
      <c r="K76" s="121"/>
      <c r="L76" s="125" t="s">
        <v>20</v>
      </c>
      <c r="M76" s="405" t="s">
        <v>124</v>
      </c>
      <c r="N76" s="145"/>
      <c r="O76" s="377"/>
      <c r="P76" s="377"/>
      <c r="Q76" s="377"/>
      <c r="R76" s="378"/>
      <c r="S76" s="378"/>
      <c r="T76" s="377"/>
      <c r="U76" s="377"/>
      <c r="V76" s="161"/>
      <c r="W76" s="128"/>
      <c r="X76" s="128"/>
      <c r="Y76" s="128"/>
      <c r="Z76" s="56"/>
      <c r="AA76" s="56"/>
      <c r="AB76" s="56"/>
    </row>
    <row r="77" spans="1:28" s="13" customFormat="1" ht="26.25" customHeight="1" x14ac:dyDescent="0.3">
      <c r="A77" s="501"/>
      <c r="B77" s="502"/>
      <c r="C77" s="502"/>
      <c r="D77" s="502"/>
      <c r="E77" s="502"/>
      <c r="F77" s="503"/>
      <c r="G77" s="122" t="s">
        <v>25</v>
      </c>
      <c r="H77" s="121"/>
      <c r="I77" s="124"/>
      <c r="J77" s="123"/>
      <c r="K77" s="121"/>
      <c r="L77" s="125" t="s">
        <v>20</v>
      </c>
      <c r="M77" s="405" t="s">
        <v>124</v>
      </c>
      <c r="N77" s="145"/>
      <c r="O77" s="377"/>
      <c r="P77" s="377"/>
      <c r="Q77" s="377"/>
      <c r="R77" s="378"/>
      <c r="S77" s="378"/>
      <c r="T77" s="377"/>
      <c r="U77" s="377"/>
      <c r="V77" s="161"/>
      <c r="W77" s="128"/>
      <c r="X77" s="128"/>
      <c r="Y77" s="128"/>
      <c r="Z77" s="56"/>
      <c r="AA77" s="56"/>
      <c r="AB77" s="56"/>
    </row>
    <row r="78" spans="1:28" s="13" customFormat="1" ht="26.25" customHeight="1" x14ac:dyDescent="0.3">
      <c r="A78" s="501"/>
      <c r="B78" s="502"/>
      <c r="C78" s="502"/>
      <c r="D78" s="502"/>
      <c r="E78" s="502"/>
      <c r="F78" s="503"/>
      <c r="G78" s="122" t="s">
        <v>25</v>
      </c>
      <c r="H78" s="121"/>
      <c r="I78" s="124"/>
      <c r="J78" s="123"/>
      <c r="K78" s="121"/>
      <c r="L78" s="125" t="s">
        <v>20</v>
      </c>
      <c r="M78" s="405" t="s">
        <v>124</v>
      </c>
      <c r="N78" s="145"/>
      <c r="O78" s="377"/>
      <c r="P78" s="377"/>
      <c r="Q78" s="377"/>
      <c r="R78" s="378"/>
      <c r="S78" s="378"/>
      <c r="T78" s="377"/>
      <c r="U78" s="377"/>
      <c r="V78" s="161"/>
      <c r="W78" s="128"/>
      <c r="X78" s="128"/>
      <c r="Y78" s="128"/>
      <c r="Z78" s="56"/>
      <c r="AA78" s="56"/>
      <c r="AB78" s="56"/>
    </row>
    <row r="79" spans="1:28" s="13" customFormat="1" ht="26.25" customHeight="1" x14ac:dyDescent="0.3">
      <c r="A79" s="501"/>
      <c r="B79" s="502"/>
      <c r="C79" s="502"/>
      <c r="D79" s="502"/>
      <c r="E79" s="502"/>
      <c r="F79" s="503"/>
      <c r="G79" s="122" t="s">
        <v>25</v>
      </c>
      <c r="H79" s="121"/>
      <c r="I79" s="124"/>
      <c r="J79" s="123"/>
      <c r="K79" s="121"/>
      <c r="L79" s="125" t="s">
        <v>20</v>
      </c>
      <c r="M79" s="405" t="s">
        <v>124</v>
      </c>
      <c r="N79" s="145"/>
      <c r="O79" s="377"/>
      <c r="P79" s="377"/>
      <c r="Q79" s="377"/>
      <c r="R79" s="378"/>
      <c r="S79" s="378"/>
      <c r="T79" s="377"/>
      <c r="U79" s="377"/>
      <c r="V79" s="161"/>
      <c r="W79" s="128"/>
      <c r="X79" s="128"/>
      <c r="Y79" s="128"/>
      <c r="Z79" s="56"/>
      <c r="AA79" s="56"/>
      <c r="AB79" s="56"/>
    </row>
    <row r="80" spans="1:28" s="13" customFormat="1" ht="26.25" customHeight="1" x14ac:dyDescent="0.3">
      <c r="A80" s="501"/>
      <c r="B80" s="502"/>
      <c r="C80" s="502"/>
      <c r="D80" s="502"/>
      <c r="E80" s="502"/>
      <c r="F80" s="503"/>
      <c r="G80" s="122" t="s">
        <v>25</v>
      </c>
      <c r="H80" s="121"/>
      <c r="I80" s="124"/>
      <c r="J80" s="123"/>
      <c r="K80" s="121"/>
      <c r="L80" s="125" t="s">
        <v>20</v>
      </c>
      <c r="M80" s="405" t="s">
        <v>124</v>
      </c>
      <c r="N80" s="145"/>
      <c r="O80" s="379"/>
      <c r="P80" s="379"/>
      <c r="Q80" s="380"/>
      <c r="R80" s="380"/>
      <c r="S80" s="380"/>
      <c r="T80" s="379"/>
      <c r="U80" s="379"/>
      <c r="V80" s="161"/>
      <c r="W80" s="128"/>
      <c r="X80" s="128"/>
      <c r="Y80" s="128"/>
      <c r="Z80" s="56"/>
      <c r="AA80" s="56"/>
      <c r="AB80" s="56"/>
    </row>
    <row r="81" spans="1:28" s="13" customFormat="1" ht="26.25" customHeight="1" x14ac:dyDescent="0.3">
      <c r="A81" s="501"/>
      <c r="B81" s="502"/>
      <c r="C81" s="502"/>
      <c r="D81" s="502"/>
      <c r="E81" s="502"/>
      <c r="F81" s="503"/>
      <c r="G81" s="122" t="s">
        <v>25</v>
      </c>
      <c r="H81" s="121"/>
      <c r="I81" s="124"/>
      <c r="J81" s="123"/>
      <c r="K81" s="121"/>
      <c r="L81" s="125" t="s">
        <v>20</v>
      </c>
      <c r="M81" s="405" t="s">
        <v>124</v>
      </c>
      <c r="N81" s="145"/>
      <c r="O81" s="379"/>
      <c r="P81" s="379"/>
      <c r="Q81" s="380"/>
      <c r="R81" s="380"/>
      <c r="S81" s="380"/>
      <c r="T81" s="379"/>
      <c r="U81" s="379"/>
      <c r="V81" s="161"/>
      <c r="W81" s="128"/>
      <c r="X81" s="128"/>
      <c r="Y81" s="128"/>
      <c r="Z81" s="56"/>
      <c r="AA81" s="56"/>
      <c r="AB81" s="56"/>
    </row>
    <row r="82" spans="1:28" s="13" customFormat="1" ht="26.25" customHeight="1" x14ac:dyDescent="0.3">
      <c r="A82" s="501"/>
      <c r="B82" s="502"/>
      <c r="C82" s="502"/>
      <c r="D82" s="502"/>
      <c r="E82" s="502"/>
      <c r="F82" s="503"/>
      <c r="G82" s="122" t="s">
        <v>25</v>
      </c>
      <c r="H82" s="121"/>
      <c r="I82" s="124"/>
      <c r="J82" s="123"/>
      <c r="K82" s="121"/>
      <c r="L82" s="125" t="s">
        <v>20</v>
      </c>
      <c r="M82" s="405" t="s">
        <v>124</v>
      </c>
      <c r="N82" s="145"/>
      <c r="O82" s="379"/>
      <c r="P82" s="379"/>
      <c r="Q82" s="380"/>
      <c r="R82" s="380"/>
      <c r="S82" s="380"/>
      <c r="T82" s="379"/>
      <c r="U82" s="379"/>
      <c r="V82" s="161"/>
      <c r="W82" s="128"/>
      <c r="X82" s="128"/>
      <c r="Y82" s="128"/>
      <c r="Z82" s="56"/>
      <c r="AA82" s="56"/>
      <c r="AB82" s="56"/>
    </row>
    <row r="83" spans="1:28" s="4" customFormat="1" ht="26.25" customHeight="1" x14ac:dyDescent="0.3">
      <c r="A83" s="504" t="s">
        <v>1</v>
      </c>
      <c r="B83" s="505"/>
      <c r="C83" s="505"/>
      <c r="D83" s="505"/>
      <c r="E83" s="505"/>
      <c r="F83" s="506"/>
      <c r="G83" s="146"/>
      <c r="H83" s="130">
        <f>SUM(H75:H82)</f>
        <v>0</v>
      </c>
      <c r="I83" s="130">
        <f>SUM(I75:I82)</f>
        <v>0</v>
      </c>
      <c r="J83" s="117">
        <f>SUM(J75:J82)</f>
        <v>0</v>
      </c>
      <c r="K83" s="131">
        <f>SUM(K75:K82)</f>
        <v>0</v>
      </c>
      <c r="L83" s="162"/>
      <c r="M83" s="149"/>
      <c r="N83" s="117">
        <f>SUM(N75:N82)</f>
        <v>0</v>
      </c>
      <c r="O83" s="369"/>
      <c r="P83" s="369"/>
      <c r="Q83" s="369"/>
      <c r="R83" s="369"/>
      <c r="S83" s="369"/>
      <c r="T83" s="369"/>
      <c r="U83" s="369"/>
      <c r="V83" s="118"/>
      <c r="W83" s="51"/>
      <c r="X83" s="51"/>
      <c r="Y83" s="51"/>
      <c r="Z83" s="52"/>
      <c r="AA83" s="52"/>
      <c r="AB83" s="52"/>
    </row>
    <row r="84" spans="1:28" s="1" customFormat="1" ht="14.4" x14ac:dyDescent="0.3">
      <c r="A84" s="150"/>
      <c r="B84" s="151"/>
      <c r="C84" s="151"/>
      <c r="D84" s="151"/>
      <c r="E84" s="151"/>
      <c r="F84" s="151"/>
      <c r="G84" s="151"/>
      <c r="H84" s="152"/>
      <c r="I84" s="151"/>
      <c r="J84" s="151"/>
      <c r="K84" s="153"/>
      <c r="L84" s="85"/>
      <c r="M84" s="154"/>
      <c r="N84" s="155"/>
      <c r="O84" s="371"/>
      <c r="P84" s="371"/>
      <c r="Q84" s="371"/>
      <c r="R84" s="371"/>
      <c r="S84" s="371"/>
      <c r="T84" s="371"/>
      <c r="U84" s="371"/>
      <c r="V84" s="87"/>
      <c r="W84" s="87"/>
      <c r="X84" s="87"/>
      <c r="Y84" s="87"/>
      <c r="Z84" s="154"/>
      <c r="AA84" s="154"/>
      <c r="AB84" s="154"/>
    </row>
    <row r="85" spans="1:28" ht="26.25" customHeight="1" x14ac:dyDescent="0.3">
      <c r="A85" s="156" t="s">
        <v>6</v>
      </c>
      <c r="B85" s="157"/>
      <c r="C85" s="157"/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158"/>
      <c r="O85" s="446" t="s">
        <v>232</v>
      </c>
      <c r="P85" s="447"/>
      <c r="Q85" s="447"/>
      <c r="R85" s="447"/>
      <c r="S85" s="446" t="s">
        <v>233</v>
      </c>
      <c r="T85" s="447"/>
      <c r="U85" s="447"/>
      <c r="V85" s="109"/>
      <c r="W85" s="51"/>
      <c r="X85" s="51"/>
      <c r="Y85" s="51"/>
      <c r="Z85" s="54"/>
      <c r="AA85" s="54"/>
      <c r="AB85" s="54"/>
    </row>
    <row r="86" spans="1:28" s="12" customFormat="1" ht="26.25" customHeight="1" x14ac:dyDescent="0.3">
      <c r="A86" s="477" t="s">
        <v>29</v>
      </c>
      <c r="B86" s="478"/>
      <c r="C86" s="478"/>
      <c r="D86" s="478"/>
      <c r="E86" s="478"/>
      <c r="F86" s="479"/>
      <c r="G86" s="115" t="s">
        <v>30</v>
      </c>
      <c r="H86" s="114" t="s">
        <v>35</v>
      </c>
      <c r="I86" s="115" t="s">
        <v>36</v>
      </c>
      <c r="J86" s="112" t="s">
        <v>37</v>
      </c>
      <c r="K86" s="114" t="s">
        <v>40</v>
      </c>
      <c r="L86" s="403" t="s">
        <v>23</v>
      </c>
      <c r="M86" s="403" t="s">
        <v>123</v>
      </c>
      <c r="N86" s="117" t="s">
        <v>246</v>
      </c>
      <c r="O86" s="404" t="s">
        <v>234</v>
      </c>
      <c r="P86" s="404" t="s">
        <v>235</v>
      </c>
      <c r="Q86" s="404" t="s">
        <v>236</v>
      </c>
      <c r="R86" s="404" t="s">
        <v>237</v>
      </c>
      <c r="S86" s="404" t="s">
        <v>238</v>
      </c>
      <c r="T86" s="404" t="s">
        <v>236</v>
      </c>
      <c r="U86" s="404" t="s">
        <v>239</v>
      </c>
      <c r="V86" s="118"/>
      <c r="W86" s="160"/>
      <c r="X86" s="160"/>
      <c r="Y86" s="160"/>
      <c r="Z86" s="120"/>
      <c r="AA86" s="120"/>
      <c r="AB86" s="120"/>
    </row>
    <row r="87" spans="1:28" s="13" customFormat="1" ht="26.25" customHeight="1" x14ac:dyDescent="0.3">
      <c r="A87" s="501"/>
      <c r="B87" s="502"/>
      <c r="C87" s="502"/>
      <c r="D87" s="502"/>
      <c r="E87" s="502"/>
      <c r="F87" s="503"/>
      <c r="G87" s="122" t="s">
        <v>25</v>
      </c>
      <c r="H87" s="121"/>
      <c r="I87" s="124"/>
      <c r="J87" s="123"/>
      <c r="K87" s="121"/>
      <c r="L87" s="125" t="s">
        <v>154</v>
      </c>
      <c r="M87" s="405" t="s">
        <v>124</v>
      </c>
      <c r="N87" s="145"/>
      <c r="O87" s="377"/>
      <c r="P87" s="377"/>
      <c r="Q87" s="377"/>
      <c r="R87" s="378"/>
      <c r="S87" s="378"/>
      <c r="T87" s="377"/>
      <c r="U87" s="377"/>
      <c r="V87" s="126"/>
      <c r="W87" s="128"/>
      <c r="X87" s="128"/>
      <c r="Y87" s="128"/>
      <c r="Z87" s="56"/>
      <c r="AA87" s="56"/>
      <c r="AB87" s="56"/>
    </row>
    <row r="88" spans="1:28" s="13" customFormat="1" ht="26.25" customHeight="1" x14ac:dyDescent="0.3">
      <c r="A88" s="501"/>
      <c r="B88" s="502"/>
      <c r="C88" s="502"/>
      <c r="D88" s="502"/>
      <c r="E88" s="502"/>
      <c r="F88" s="503"/>
      <c r="G88" s="122" t="s">
        <v>25</v>
      </c>
      <c r="H88" s="121"/>
      <c r="I88" s="124"/>
      <c r="J88" s="123"/>
      <c r="K88" s="121"/>
      <c r="L88" s="125" t="s">
        <v>154</v>
      </c>
      <c r="M88" s="405" t="s">
        <v>124</v>
      </c>
      <c r="N88" s="145"/>
      <c r="O88" s="377"/>
      <c r="P88" s="377"/>
      <c r="Q88" s="377"/>
      <c r="R88" s="378"/>
      <c r="S88" s="378"/>
      <c r="T88" s="377"/>
      <c r="U88" s="377"/>
      <c r="V88" s="126"/>
      <c r="W88" s="128"/>
      <c r="X88" s="128"/>
      <c r="Y88" s="128"/>
      <c r="Z88" s="56"/>
      <c r="AA88" s="56"/>
      <c r="AB88" s="56"/>
    </row>
    <row r="89" spans="1:28" s="13" customFormat="1" ht="26.25" customHeight="1" x14ac:dyDescent="0.3">
      <c r="A89" s="501"/>
      <c r="B89" s="502"/>
      <c r="C89" s="502"/>
      <c r="D89" s="502"/>
      <c r="E89" s="502"/>
      <c r="F89" s="503"/>
      <c r="G89" s="122" t="s">
        <v>25</v>
      </c>
      <c r="H89" s="121"/>
      <c r="I89" s="124"/>
      <c r="J89" s="123"/>
      <c r="K89" s="121"/>
      <c r="L89" s="125" t="s">
        <v>154</v>
      </c>
      <c r="M89" s="405" t="s">
        <v>124</v>
      </c>
      <c r="N89" s="145"/>
      <c r="O89" s="377"/>
      <c r="P89" s="377"/>
      <c r="Q89" s="377"/>
      <c r="R89" s="378"/>
      <c r="S89" s="378"/>
      <c r="T89" s="377"/>
      <c r="U89" s="377"/>
      <c r="V89" s="126"/>
      <c r="W89" s="128"/>
      <c r="X89" s="128"/>
      <c r="Y89" s="128"/>
      <c r="Z89" s="56"/>
      <c r="AA89" s="56"/>
      <c r="AB89" s="56"/>
    </row>
    <row r="90" spans="1:28" s="13" customFormat="1" ht="26.25" customHeight="1" x14ac:dyDescent="0.3">
      <c r="A90" s="501"/>
      <c r="B90" s="502"/>
      <c r="C90" s="502"/>
      <c r="D90" s="502"/>
      <c r="E90" s="502"/>
      <c r="F90" s="503"/>
      <c r="G90" s="122" t="s">
        <v>25</v>
      </c>
      <c r="H90" s="121"/>
      <c r="I90" s="124"/>
      <c r="J90" s="123"/>
      <c r="K90" s="121"/>
      <c r="L90" s="125" t="s">
        <v>154</v>
      </c>
      <c r="M90" s="405" t="s">
        <v>124</v>
      </c>
      <c r="N90" s="145"/>
      <c r="O90" s="377"/>
      <c r="P90" s="377"/>
      <c r="Q90" s="377"/>
      <c r="R90" s="378"/>
      <c r="S90" s="378"/>
      <c r="T90" s="377"/>
      <c r="U90" s="377"/>
      <c r="V90" s="126"/>
      <c r="W90" s="128"/>
      <c r="X90" s="128"/>
      <c r="Y90" s="128"/>
      <c r="Z90" s="56"/>
      <c r="AA90" s="56"/>
      <c r="AB90" s="56"/>
    </row>
    <row r="91" spans="1:28" s="13" customFormat="1" ht="26.25" customHeight="1" x14ac:dyDescent="0.3">
      <c r="A91" s="501"/>
      <c r="B91" s="502"/>
      <c r="C91" s="502"/>
      <c r="D91" s="502"/>
      <c r="E91" s="502"/>
      <c r="F91" s="503"/>
      <c r="G91" s="122" t="s">
        <v>25</v>
      </c>
      <c r="H91" s="121"/>
      <c r="I91" s="124"/>
      <c r="J91" s="123"/>
      <c r="K91" s="121"/>
      <c r="L91" s="125" t="s">
        <v>154</v>
      </c>
      <c r="M91" s="405" t="s">
        <v>124</v>
      </c>
      <c r="N91" s="145"/>
      <c r="O91" s="377"/>
      <c r="P91" s="377"/>
      <c r="Q91" s="377"/>
      <c r="R91" s="378"/>
      <c r="S91" s="378"/>
      <c r="T91" s="377"/>
      <c r="U91" s="377"/>
      <c r="V91" s="126"/>
      <c r="W91" s="128"/>
      <c r="X91" s="128"/>
      <c r="Y91" s="128"/>
      <c r="Z91" s="56"/>
      <c r="AA91" s="56"/>
      <c r="AB91" s="56"/>
    </row>
    <row r="92" spans="1:28" s="13" customFormat="1" ht="26.25" customHeight="1" x14ac:dyDescent="0.3">
      <c r="A92" s="501"/>
      <c r="B92" s="502"/>
      <c r="C92" s="502"/>
      <c r="D92" s="502"/>
      <c r="E92" s="502"/>
      <c r="F92" s="503"/>
      <c r="G92" s="122" t="s">
        <v>25</v>
      </c>
      <c r="H92" s="121"/>
      <c r="I92" s="124"/>
      <c r="J92" s="123"/>
      <c r="K92" s="121"/>
      <c r="L92" s="125" t="s">
        <v>154</v>
      </c>
      <c r="M92" s="405" t="s">
        <v>124</v>
      </c>
      <c r="N92" s="145"/>
      <c r="O92" s="379"/>
      <c r="P92" s="379"/>
      <c r="Q92" s="380"/>
      <c r="R92" s="380"/>
      <c r="S92" s="380"/>
      <c r="T92" s="379"/>
      <c r="U92" s="379"/>
      <c r="V92" s="126"/>
      <c r="W92" s="128"/>
      <c r="X92" s="128"/>
      <c r="Y92" s="128"/>
      <c r="Z92" s="56"/>
      <c r="AA92" s="56"/>
      <c r="AB92" s="56"/>
    </row>
    <row r="93" spans="1:28" s="13" customFormat="1" ht="26.25" customHeight="1" x14ac:dyDescent="0.3">
      <c r="A93" s="501"/>
      <c r="B93" s="502"/>
      <c r="C93" s="502"/>
      <c r="D93" s="502"/>
      <c r="E93" s="502"/>
      <c r="F93" s="503"/>
      <c r="G93" s="122" t="s">
        <v>25</v>
      </c>
      <c r="H93" s="121"/>
      <c r="I93" s="124"/>
      <c r="J93" s="123"/>
      <c r="K93" s="121"/>
      <c r="L93" s="125" t="s">
        <v>154</v>
      </c>
      <c r="M93" s="405" t="s">
        <v>124</v>
      </c>
      <c r="N93" s="145"/>
      <c r="O93" s="379"/>
      <c r="P93" s="379"/>
      <c r="Q93" s="380"/>
      <c r="R93" s="380"/>
      <c r="S93" s="380"/>
      <c r="T93" s="379"/>
      <c r="U93" s="379"/>
      <c r="V93" s="126"/>
      <c r="W93" s="128"/>
      <c r="X93" s="128"/>
      <c r="Y93" s="128"/>
      <c r="Z93" s="56"/>
      <c r="AA93" s="56"/>
      <c r="AB93" s="56"/>
    </row>
    <row r="94" spans="1:28" s="13" customFormat="1" ht="26.25" customHeight="1" x14ac:dyDescent="0.3">
      <c r="A94" s="501"/>
      <c r="B94" s="502"/>
      <c r="C94" s="502"/>
      <c r="D94" s="502"/>
      <c r="E94" s="502"/>
      <c r="F94" s="503"/>
      <c r="G94" s="122" t="s">
        <v>25</v>
      </c>
      <c r="H94" s="121"/>
      <c r="I94" s="124"/>
      <c r="J94" s="123"/>
      <c r="K94" s="121"/>
      <c r="L94" s="125" t="s">
        <v>154</v>
      </c>
      <c r="M94" s="405" t="s">
        <v>124</v>
      </c>
      <c r="N94" s="145"/>
      <c r="O94" s="379"/>
      <c r="P94" s="379"/>
      <c r="Q94" s="380"/>
      <c r="R94" s="380"/>
      <c r="S94" s="380"/>
      <c r="T94" s="379"/>
      <c r="U94" s="379"/>
      <c r="V94" s="126"/>
      <c r="W94" s="128"/>
      <c r="X94" s="128"/>
      <c r="Y94" s="128"/>
      <c r="Z94" s="56"/>
      <c r="AA94" s="56"/>
      <c r="AB94" s="56"/>
    </row>
    <row r="95" spans="1:28" s="4" customFormat="1" ht="26.25" customHeight="1" x14ac:dyDescent="0.3">
      <c r="A95" s="504" t="s">
        <v>1</v>
      </c>
      <c r="B95" s="505"/>
      <c r="C95" s="505"/>
      <c r="D95" s="505"/>
      <c r="E95" s="505"/>
      <c r="F95" s="505"/>
      <c r="G95" s="146"/>
      <c r="H95" s="130">
        <f>SUM(H87:H94)</f>
        <v>0</v>
      </c>
      <c r="I95" s="130">
        <f>SUM(I87:I94)</f>
        <v>0</v>
      </c>
      <c r="J95" s="117">
        <f>SUM(J87:J94)</f>
        <v>0</v>
      </c>
      <c r="K95" s="130">
        <f>SUM(K87:K94)</f>
        <v>0</v>
      </c>
      <c r="L95" s="163"/>
      <c r="M95" s="149"/>
      <c r="N95" s="117">
        <f>SUM(N87:N94)</f>
        <v>0</v>
      </c>
      <c r="O95" s="369"/>
      <c r="P95" s="369"/>
      <c r="Q95" s="369"/>
      <c r="R95" s="369"/>
      <c r="S95" s="369"/>
      <c r="T95" s="369"/>
      <c r="U95" s="369"/>
      <c r="V95" s="118"/>
      <c r="W95" s="51"/>
      <c r="X95" s="51"/>
      <c r="Y95" s="51"/>
      <c r="Z95" s="52"/>
      <c r="AA95" s="52"/>
      <c r="AB95" s="52"/>
    </row>
    <row r="96" spans="1:28" s="5" customFormat="1" ht="14.4" x14ac:dyDescent="0.3">
      <c r="A96" s="150"/>
      <c r="B96" s="86"/>
      <c r="C96" s="86"/>
      <c r="D96" s="86"/>
      <c r="E96" s="86"/>
      <c r="F96" s="86"/>
      <c r="G96" s="86"/>
      <c r="H96" s="152"/>
      <c r="I96" s="86"/>
      <c r="J96" s="86"/>
      <c r="K96" s="153"/>
      <c r="L96" s="85"/>
      <c r="M96" s="85"/>
      <c r="N96" s="164"/>
      <c r="O96" s="371"/>
      <c r="P96" s="371"/>
      <c r="Q96" s="371"/>
      <c r="R96" s="371"/>
      <c r="S96" s="371"/>
      <c r="T96" s="371"/>
      <c r="U96" s="371"/>
      <c r="V96" s="87"/>
      <c r="W96" s="87"/>
      <c r="X96" s="87"/>
      <c r="Y96" s="87"/>
      <c r="Z96" s="85"/>
      <c r="AA96" s="85"/>
      <c r="AB96" s="85"/>
    </row>
    <row r="97" spans="1:28" s="4" customFormat="1" ht="26.25" customHeight="1" x14ac:dyDescent="0.3">
      <c r="A97" s="156" t="s">
        <v>15</v>
      </c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8"/>
      <c r="O97" s="446" t="s">
        <v>232</v>
      </c>
      <c r="P97" s="447"/>
      <c r="Q97" s="447"/>
      <c r="R97" s="447"/>
      <c r="S97" s="446" t="s">
        <v>233</v>
      </c>
      <c r="T97" s="447"/>
      <c r="U97" s="447"/>
      <c r="V97" s="109"/>
      <c r="W97" s="51"/>
      <c r="X97" s="51"/>
      <c r="Y97" s="51"/>
      <c r="Z97" s="52"/>
      <c r="AA97" s="52"/>
      <c r="AB97" s="52"/>
    </row>
    <row r="98" spans="1:28" s="12" customFormat="1" ht="26.25" customHeight="1" x14ac:dyDescent="0.3">
      <c r="A98" s="477" t="s">
        <v>29</v>
      </c>
      <c r="B98" s="478"/>
      <c r="C98" s="478"/>
      <c r="D98" s="478"/>
      <c r="E98" s="478"/>
      <c r="F98" s="479"/>
      <c r="G98" s="115" t="s">
        <v>30</v>
      </c>
      <c r="H98" s="114" t="s">
        <v>35</v>
      </c>
      <c r="I98" s="115" t="s">
        <v>36</v>
      </c>
      <c r="J98" s="112" t="s">
        <v>37</v>
      </c>
      <c r="K98" s="114" t="s">
        <v>40</v>
      </c>
      <c r="L98" s="403" t="s">
        <v>23</v>
      </c>
      <c r="M98" s="403" t="s">
        <v>123</v>
      </c>
      <c r="N98" s="117" t="s">
        <v>246</v>
      </c>
      <c r="O98" s="404" t="s">
        <v>234</v>
      </c>
      <c r="P98" s="404" t="s">
        <v>235</v>
      </c>
      <c r="Q98" s="404" t="s">
        <v>236</v>
      </c>
      <c r="R98" s="404" t="s">
        <v>237</v>
      </c>
      <c r="S98" s="404" t="s">
        <v>238</v>
      </c>
      <c r="T98" s="404" t="s">
        <v>236</v>
      </c>
      <c r="U98" s="404" t="s">
        <v>239</v>
      </c>
      <c r="V98" s="118"/>
      <c r="W98" s="160"/>
      <c r="X98" s="160"/>
      <c r="Y98" s="160"/>
      <c r="Z98" s="120"/>
      <c r="AA98" s="120"/>
      <c r="AB98" s="120"/>
    </row>
    <row r="99" spans="1:28" s="14" customFormat="1" ht="26.25" customHeight="1" x14ac:dyDescent="0.3">
      <c r="A99" s="488"/>
      <c r="B99" s="489"/>
      <c r="C99" s="489"/>
      <c r="D99" s="489"/>
      <c r="E99" s="489"/>
      <c r="F99" s="490"/>
      <c r="G99" s="122" t="s">
        <v>25</v>
      </c>
      <c r="H99" s="121"/>
      <c r="I99" s="124"/>
      <c r="J99" s="123"/>
      <c r="K99" s="121"/>
      <c r="L99" s="125" t="s">
        <v>63</v>
      </c>
      <c r="M99" s="405" t="s">
        <v>124</v>
      </c>
      <c r="N99" s="145"/>
      <c r="O99" s="377"/>
      <c r="P99" s="377"/>
      <c r="Q99" s="377"/>
      <c r="R99" s="378"/>
      <c r="S99" s="378"/>
      <c r="T99" s="377"/>
      <c r="U99" s="377"/>
      <c r="V99" s="126"/>
      <c r="W99" s="142"/>
      <c r="X99" s="142"/>
      <c r="Y99" s="142"/>
      <c r="Z99" s="55"/>
      <c r="AA99" s="55"/>
      <c r="AB99" s="55"/>
    </row>
    <row r="100" spans="1:28" s="14" customFormat="1" ht="26.25" customHeight="1" x14ac:dyDescent="0.3">
      <c r="A100" s="488"/>
      <c r="B100" s="489"/>
      <c r="C100" s="489"/>
      <c r="D100" s="489"/>
      <c r="E100" s="489"/>
      <c r="F100" s="490"/>
      <c r="G100" s="122" t="s">
        <v>25</v>
      </c>
      <c r="H100" s="121"/>
      <c r="I100" s="124"/>
      <c r="J100" s="123"/>
      <c r="K100" s="121"/>
      <c r="L100" s="125" t="s">
        <v>63</v>
      </c>
      <c r="M100" s="405" t="s">
        <v>124</v>
      </c>
      <c r="N100" s="145"/>
      <c r="O100" s="377"/>
      <c r="P100" s="377"/>
      <c r="Q100" s="377"/>
      <c r="R100" s="378"/>
      <c r="S100" s="378"/>
      <c r="T100" s="377"/>
      <c r="U100" s="377"/>
      <c r="V100" s="126"/>
      <c r="W100" s="142"/>
      <c r="X100" s="142"/>
      <c r="Y100" s="142"/>
      <c r="Z100" s="55"/>
      <c r="AA100" s="55"/>
      <c r="AB100" s="55"/>
    </row>
    <row r="101" spans="1:28" s="14" customFormat="1" ht="26.25" customHeight="1" x14ac:dyDescent="0.3">
      <c r="A101" s="488"/>
      <c r="B101" s="489"/>
      <c r="C101" s="489"/>
      <c r="D101" s="489"/>
      <c r="E101" s="489"/>
      <c r="F101" s="490"/>
      <c r="G101" s="122" t="s">
        <v>25</v>
      </c>
      <c r="H101" s="121"/>
      <c r="I101" s="124"/>
      <c r="J101" s="123"/>
      <c r="K101" s="121"/>
      <c r="L101" s="125" t="s">
        <v>63</v>
      </c>
      <c r="M101" s="405" t="s">
        <v>124</v>
      </c>
      <c r="N101" s="145"/>
      <c r="O101" s="377"/>
      <c r="P101" s="377"/>
      <c r="Q101" s="377"/>
      <c r="R101" s="378"/>
      <c r="S101" s="378"/>
      <c r="T101" s="377"/>
      <c r="U101" s="377"/>
      <c r="V101" s="126"/>
      <c r="W101" s="142"/>
      <c r="X101" s="142"/>
      <c r="Y101" s="142"/>
      <c r="Z101" s="55"/>
      <c r="AA101" s="55"/>
      <c r="AB101" s="55"/>
    </row>
    <row r="102" spans="1:28" s="14" customFormat="1" ht="26.25" customHeight="1" x14ac:dyDescent="0.3">
      <c r="A102" s="488"/>
      <c r="B102" s="489"/>
      <c r="C102" s="489"/>
      <c r="D102" s="489"/>
      <c r="E102" s="489"/>
      <c r="F102" s="490"/>
      <c r="G102" s="122" t="s">
        <v>25</v>
      </c>
      <c r="H102" s="121"/>
      <c r="I102" s="124"/>
      <c r="J102" s="123"/>
      <c r="K102" s="121"/>
      <c r="L102" s="125" t="s">
        <v>63</v>
      </c>
      <c r="M102" s="405" t="s">
        <v>124</v>
      </c>
      <c r="N102" s="145"/>
      <c r="O102" s="377"/>
      <c r="P102" s="377"/>
      <c r="Q102" s="377"/>
      <c r="R102" s="378"/>
      <c r="S102" s="378"/>
      <c r="T102" s="377"/>
      <c r="U102" s="377"/>
      <c r="V102" s="126"/>
      <c r="W102" s="142"/>
      <c r="X102" s="142"/>
      <c r="Y102" s="142"/>
      <c r="Z102" s="55"/>
      <c r="AA102" s="55"/>
      <c r="AB102" s="55"/>
    </row>
    <row r="103" spans="1:28" s="14" customFormat="1" ht="26.25" customHeight="1" x14ac:dyDescent="0.3">
      <c r="A103" s="488"/>
      <c r="B103" s="489"/>
      <c r="C103" s="489"/>
      <c r="D103" s="489"/>
      <c r="E103" s="489"/>
      <c r="F103" s="490"/>
      <c r="G103" s="122" t="s">
        <v>25</v>
      </c>
      <c r="H103" s="121"/>
      <c r="I103" s="124"/>
      <c r="J103" s="123"/>
      <c r="K103" s="121"/>
      <c r="L103" s="125" t="s">
        <v>63</v>
      </c>
      <c r="M103" s="405" t="s">
        <v>124</v>
      </c>
      <c r="N103" s="145"/>
      <c r="O103" s="377"/>
      <c r="P103" s="377"/>
      <c r="Q103" s="377"/>
      <c r="R103" s="378"/>
      <c r="S103" s="378"/>
      <c r="T103" s="377"/>
      <c r="U103" s="377"/>
      <c r="V103" s="126"/>
      <c r="W103" s="142"/>
      <c r="X103" s="142"/>
      <c r="Y103" s="142"/>
      <c r="Z103" s="55"/>
      <c r="AA103" s="55"/>
      <c r="AB103" s="55"/>
    </row>
    <row r="104" spans="1:28" s="14" customFormat="1" ht="26.25" customHeight="1" x14ac:dyDescent="0.3">
      <c r="A104" s="488"/>
      <c r="B104" s="489"/>
      <c r="C104" s="489"/>
      <c r="D104" s="489"/>
      <c r="E104" s="489"/>
      <c r="F104" s="490"/>
      <c r="G104" s="122" t="s">
        <v>25</v>
      </c>
      <c r="H104" s="121"/>
      <c r="I104" s="124"/>
      <c r="J104" s="123"/>
      <c r="K104" s="121"/>
      <c r="L104" s="125" t="s">
        <v>63</v>
      </c>
      <c r="M104" s="405" t="s">
        <v>124</v>
      </c>
      <c r="N104" s="145"/>
      <c r="O104" s="379"/>
      <c r="P104" s="379"/>
      <c r="Q104" s="380"/>
      <c r="R104" s="380"/>
      <c r="S104" s="380"/>
      <c r="T104" s="379"/>
      <c r="U104" s="379"/>
      <c r="V104" s="126"/>
      <c r="W104" s="142"/>
      <c r="X104" s="142"/>
      <c r="Y104" s="142"/>
      <c r="Z104" s="55"/>
      <c r="AA104" s="55"/>
      <c r="AB104" s="55"/>
    </row>
    <row r="105" spans="1:28" s="14" customFormat="1" ht="26.25" customHeight="1" x14ac:dyDescent="0.3">
      <c r="A105" s="488"/>
      <c r="B105" s="489"/>
      <c r="C105" s="489"/>
      <c r="D105" s="489"/>
      <c r="E105" s="489"/>
      <c r="F105" s="490"/>
      <c r="G105" s="122" t="s">
        <v>25</v>
      </c>
      <c r="H105" s="121"/>
      <c r="I105" s="124"/>
      <c r="J105" s="123"/>
      <c r="K105" s="121"/>
      <c r="L105" s="125" t="s">
        <v>63</v>
      </c>
      <c r="M105" s="405" t="s">
        <v>124</v>
      </c>
      <c r="N105" s="145"/>
      <c r="O105" s="379"/>
      <c r="P105" s="379"/>
      <c r="Q105" s="380"/>
      <c r="R105" s="380"/>
      <c r="S105" s="380"/>
      <c r="T105" s="379"/>
      <c r="U105" s="379"/>
      <c r="V105" s="126"/>
      <c r="W105" s="142"/>
      <c r="X105" s="142"/>
      <c r="Y105" s="142"/>
      <c r="Z105" s="55"/>
      <c r="AA105" s="55"/>
      <c r="AB105" s="55"/>
    </row>
    <row r="106" spans="1:28" s="14" customFormat="1" ht="26.25" customHeight="1" x14ac:dyDescent="0.3">
      <c r="A106" s="488"/>
      <c r="B106" s="489"/>
      <c r="C106" s="489"/>
      <c r="D106" s="489"/>
      <c r="E106" s="489"/>
      <c r="F106" s="490"/>
      <c r="G106" s="122" t="s">
        <v>25</v>
      </c>
      <c r="H106" s="121"/>
      <c r="I106" s="124"/>
      <c r="J106" s="123"/>
      <c r="K106" s="121"/>
      <c r="L106" s="125" t="s">
        <v>63</v>
      </c>
      <c r="M106" s="405" t="s">
        <v>124</v>
      </c>
      <c r="N106" s="145"/>
      <c r="O106" s="379"/>
      <c r="P106" s="379"/>
      <c r="Q106" s="380"/>
      <c r="R106" s="380"/>
      <c r="S106" s="380"/>
      <c r="T106" s="379"/>
      <c r="U106" s="379"/>
      <c r="V106" s="126"/>
      <c r="W106" s="142"/>
      <c r="X106" s="142"/>
      <c r="Y106" s="142"/>
      <c r="Z106" s="55"/>
      <c r="AA106" s="55"/>
      <c r="AB106" s="55"/>
    </row>
    <row r="107" spans="1:28" s="4" customFormat="1" ht="26.25" customHeight="1" x14ac:dyDescent="0.3">
      <c r="A107" s="504" t="s">
        <v>1</v>
      </c>
      <c r="B107" s="505"/>
      <c r="C107" s="505"/>
      <c r="D107" s="505"/>
      <c r="E107" s="505"/>
      <c r="F107" s="506"/>
      <c r="G107" s="146"/>
      <c r="H107" s="130">
        <f>SUM(H99:H106)</f>
        <v>0</v>
      </c>
      <c r="I107" s="130">
        <f>SUM(I99:I106)</f>
        <v>0</v>
      </c>
      <c r="J107" s="130">
        <f>SUM(J99:J106)</f>
        <v>0</v>
      </c>
      <c r="K107" s="131">
        <f>SUM(K99:K106)</f>
        <v>0</v>
      </c>
      <c r="L107" s="165"/>
      <c r="M107" s="149"/>
      <c r="N107" s="130">
        <f>SUM(N99:N106)</f>
        <v>0</v>
      </c>
      <c r="O107" s="372"/>
      <c r="P107" s="372"/>
      <c r="Q107" s="372"/>
      <c r="R107" s="372"/>
      <c r="S107" s="372"/>
      <c r="T107" s="372"/>
      <c r="U107" s="372"/>
      <c r="V107" s="166"/>
      <c r="W107" s="51"/>
      <c r="X107" s="51"/>
      <c r="Y107" s="51"/>
      <c r="Z107" s="52"/>
      <c r="AA107" s="52"/>
      <c r="AB107" s="52"/>
    </row>
    <row r="108" spans="1:28" s="4" customFormat="1" ht="14.4" x14ac:dyDescent="0.3">
      <c r="A108" s="150"/>
      <c r="B108" s="151"/>
      <c r="C108" s="151"/>
      <c r="D108" s="151"/>
      <c r="E108" s="151"/>
      <c r="F108" s="151"/>
      <c r="G108" s="151"/>
      <c r="H108" s="152"/>
      <c r="I108" s="167"/>
      <c r="J108" s="167"/>
      <c r="K108" s="139"/>
      <c r="L108" s="85"/>
      <c r="M108" s="52"/>
      <c r="N108" s="140"/>
      <c r="O108" s="370"/>
      <c r="P108" s="370"/>
      <c r="Q108" s="370"/>
      <c r="R108" s="370"/>
      <c r="S108" s="370"/>
      <c r="T108" s="370"/>
      <c r="U108" s="370"/>
      <c r="V108" s="87"/>
      <c r="W108" s="51"/>
      <c r="X108" s="51"/>
      <c r="Y108" s="51"/>
      <c r="Z108" s="52"/>
      <c r="AA108" s="52"/>
      <c r="AB108" s="52"/>
    </row>
    <row r="109" spans="1:28" ht="26.25" customHeight="1" x14ac:dyDescent="0.3">
      <c r="A109" s="156" t="s">
        <v>16</v>
      </c>
      <c r="B109" s="157"/>
      <c r="C109" s="157"/>
      <c r="D109" s="157"/>
      <c r="E109" s="157"/>
      <c r="F109" s="157"/>
      <c r="G109" s="157"/>
      <c r="H109" s="157"/>
      <c r="I109" s="157"/>
      <c r="J109" s="157"/>
      <c r="K109" s="157"/>
      <c r="L109" s="157"/>
      <c r="M109" s="157"/>
      <c r="N109" s="158"/>
      <c r="O109" s="446" t="s">
        <v>232</v>
      </c>
      <c r="P109" s="447"/>
      <c r="Q109" s="447"/>
      <c r="R109" s="447"/>
      <c r="S109" s="446" t="s">
        <v>233</v>
      </c>
      <c r="T109" s="447"/>
      <c r="U109" s="447"/>
      <c r="V109" s="109"/>
      <c r="W109" s="51"/>
      <c r="X109" s="51"/>
      <c r="Y109" s="51"/>
      <c r="Z109" s="54"/>
      <c r="AA109" s="54"/>
      <c r="AB109" s="54"/>
    </row>
    <row r="110" spans="1:28" s="12" customFormat="1" ht="26.25" customHeight="1" x14ac:dyDescent="0.3">
      <c r="A110" s="477" t="s">
        <v>29</v>
      </c>
      <c r="B110" s="478"/>
      <c r="C110" s="478"/>
      <c r="D110" s="478"/>
      <c r="E110" s="478"/>
      <c r="F110" s="479"/>
      <c r="G110" s="115" t="s">
        <v>30</v>
      </c>
      <c r="H110" s="114" t="s">
        <v>35</v>
      </c>
      <c r="I110" s="115" t="s">
        <v>36</v>
      </c>
      <c r="J110" s="112" t="s">
        <v>37</v>
      </c>
      <c r="K110" s="114" t="s">
        <v>40</v>
      </c>
      <c r="L110" s="403" t="s">
        <v>23</v>
      </c>
      <c r="M110" s="403" t="s">
        <v>123</v>
      </c>
      <c r="N110" s="117" t="s">
        <v>246</v>
      </c>
      <c r="O110" s="404" t="s">
        <v>234</v>
      </c>
      <c r="P110" s="404" t="s">
        <v>235</v>
      </c>
      <c r="Q110" s="404" t="s">
        <v>236</v>
      </c>
      <c r="R110" s="404" t="s">
        <v>237</v>
      </c>
      <c r="S110" s="404" t="s">
        <v>238</v>
      </c>
      <c r="T110" s="404" t="s">
        <v>236</v>
      </c>
      <c r="U110" s="404" t="s">
        <v>239</v>
      </c>
      <c r="V110" s="168"/>
      <c r="W110" s="160"/>
      <c r="X110" s="160"/>
      <c r="Y110" s="160"/>
      <c r="Z110" s="120"/>
      <c r="AA110" s="120"/>
      <c r="AB110" s="120"/>
    </row>
    <row r="111" spans="1:28" s="14" customFormat="1" ht="26.25" customHeight="1" x14ac:dyDescent="0.3">
      <c r="A111" s="488"/>
      <c r="B111" s="489"/>
      <c r="C111" s="489"/>
      <c r="D111" s="489"/>
      <c r="E111" s="489"/>
      <c r="F111" s="490"/>
      <c r="G111" s="122" t="s">
        <v>25</v>
      </c>
      <c r="H111" s="121"/>
      <c r="I111" s="124"/>
      <c r="J111" s="123"/>
      <c r="K111" s="121"/>
      <c r="L111" s="125" t="s">
        <v>155</v>
      </c>
      <c r="M111" s="405" t="s">
        <v>124</v>
      </c>
      <c r="N111" s="145"/>
      <c r="O111" s="377"/>
      <c r="P111" s="377"/>
      <c r="Q111" s="377"/>
      <c r="R111" s="378"/>
      <c r="S111" s="378"/>
      <c r="T111" s="377"/>
      <c r="U111" s="377"/>
      <c r="V111" s="126"/>
      <c r="W111" s="142"/>
      <c r="X111" s="142"/>
      <c r="Y111" s="142"/>
      <c r="Z111" s="55"/>
      <c r="AA111" s="55"/>
      <c r="AB111" s="55"/>
    </row>
    <row r="112" spans="1:28" s="14" customFormat="1" ht="26.25" customHeight="1" x14ac:dyDescent="0.3">
      <c r="A112" s="488"/>
      <c r="B112" s="489"/>
      <c r="C112" s="489"/>
      <c r="D112" s="489"/>
      <c r="E112" s="489"/>
      <c r="F112" s="490"/>
      <c r="G112" s="122" t="s">
        <v>25</v>
      </c>
      <c r="H112" s="121"/>
      <c r="I112" s="124"/>
      <c r="J112" s="123"/>
      <c r="K112" s="121"/>
      <c r="L112" s="125" t="s">
        <v>155</v>
      </c>
      <c r="M112" s="405" t="s">
        <v>124</v>
      </c>
      <c r="N112" s="145"/>
      <c r="O112" s="377"/>
      <c r="P112" s="377"/>
      <c r="Q112" s="377"/>
      <c r="R112" s="378"/>
      <c r="S112" s="378"/>
      <c r="T112" s="377"/>
      <c r="U112" s="377"/>
      <c r="V112" s="126"/>
      <c r="W112" s="142"/>
      <c r="X112" s="142"/>
      <c r="Y112" s="142"/>
      <c r="Z112" s="55"/>
      <c r="AA112" s="55"/>
      <c r="AB112" s="55"/>
    </row>
    <row r="113" spans="1:28" s="14" customFormat="1" ht="26.25" customHeight="1" x14ac:dyDescent="0.3">
      <c r="A113" s="488"/>
      <c r="B113" s="489"/>
      <c r="C113" s="489"/>
      <c r="D113" s="489"/>
      <c r="E113" s="489"/>
      <c r="F113" s="490"/>
      <c r="G113" s="122" t="s">
        <v>25</v>
      </c>
      <c r="H113" s="121"/>
      <c r="I113" s="124"/>
      <c r="J113" s="123"/>
      <c r="K113" s="121"/>
      <c r="L113" s="125" t="s">
        <v>155</v>
      </c>
      <c r="M113" s="405" t="s">
        <v>124</v>
      </c>
      <c r="N113" s="145"/>
      <c r="O113" s="377"/>
      <c r="P113" s="377"/>
      <c r="Q113" s="377"/>
      <c r="R113" s="378"/>
      <c r="S113" s="378"/>
      <c r="T113" s="377"/>
      <c r="U113" s="377"/>
      <c r="V113" s="126"/>
      <c r="W113" s="142"/>
      <c r="X113" s="142"/>
      <c r="Y113" s="142"/>
      <c r="Z113" s="55"/>
      <c r="AA113" s="55"/>
      <c r="AB113" s="55"/>
    </row>
    <row r="114" spans="1:28" s="14" customFormat="1" ht="26.25" customHeight="1" x14ac:dyDescent="0.3">
      <c r="A114" s="488"/>
      <c r="B114" s="489"/>
      <c r="C114" s="489"/>
      <c r="D114" s="489"/>
      <c r="E114" s="489"/>
      <c r="F114" s="490"/>
      <c r="G114" s="122" t="s">
        <v>25</v>
      </c>
      <c r="H114" s="121"/>
      <c r="I114" s="124"/>
      <c r="J114" s="123"/>
      <c r="K114" s="121"/>
      <c r="L114" s="125" t="s">
        <v>155</v>
      </c>
      <c r="M114" s="405" t="s">
        <v>124</v>
      </c>
      <c r="N114" s="145"/>
      <c r="O114" s="377"/>
      <c r="P114" s="377"/>
      <c r="Q114" s="377"/>
      <c r="R114" s="378"/>
      <c r="S114" s="378"/>
      <c r="T114" s="377"/>
      <c r="U114" s="377"/>
      <c r="V114" s="126"/>
      <c r="W114" s="142"/>
      <c r="X114" s="142"/>
      <c r="Y114" s="142"/>
      <c r="Z114" s="55"/>
      <c r="AA114" s="55"/>
      <c r="AB114" s="55"/>
    </row>
    <row r="115" spans="1:28" s="14" customFormat="1" ht="26.25" customHeight="1" x14ac:dyDescent="0.3">
      <c r="A115" s="488"/>
      <c r="B115" s="489"/>
      <c r="C115" s="489"/>
      <c r="D115" s="489"/>
      <c r="E115" s="489"/>
      <c r="F115" s="490"/>
      <c r="G115" s="122" t="s">
        <v>25</v>
      </c>
      <c r="H115" s="121"/>
      <c r="I115" s="124"/>
      <c r="J115" s="123"/>
      <c r="K115" s="121"/>
      <c r="L115" s="125" t="s">
        <v>155</v>
      </c>
      <c r="M115" s="405" t="s">
        <v>124</v>
      </c>
      <c r="N115" s="145"/>
      <c r="O115" s="377"/>
      <c r="P115" s="377"/>
      <c r="Q115" s="377"/>
      <c r="R115" s="378"/>
      <c r="S115" s="378"/>
      <c r="T115" s="377"/>
      <c r="U115" s="377"/>
      <c r="V115" s="126"/>
      <c r="W115" s="142"/>
      <c r="X115" s="142"/>
      <c r="Y115" s="142"/>
      <c r="Z115" s="55"/>
      <c r="AA115" s="55"/>
      <c r="AB115" s="55"/>
    </row>
    <row r="116" spans="1:28" s="14" customFormat="1" ht="26.25" customHeight="1" x14ac:dyDescent="0.3">
      <c r="A116" s="488"/>
      <c r="B116" s="489"/>
      <c r="C116" s="489"/>
      <c r="D116" s="489"/>
      <c r="E116" s="489"/>
      <c r="F116" s="490"/>
      <c r="G116" s="122" t="s">
        <v>25</v>
      </c>
      <c r="H116" s="121"/>
      <c r="I116" s="124"/>
      <c r="J116" s="123"/>
      <c r="K116" s="121"/>
      <c r="L116" s="125" t="s">
        <v>155</v>
      </c>
      <c r="M116" s="405" t="s">
        <v>124</v>
      </c>
      <c r="N116" s="145"/>
      <c r="O116" s="379"/>
      <c r="P116" s="379"/>
      <c r="Q116" s="380"/>
      <c r="R116" s="380"/>
      <c r="S116" s="380"/>
      <c r="T116" s="379"/>
      <c r="U116" s="379"/>
      <c r="V116" s="126"/>
      <c r="W116" s="142"/>
      <c r="X116" s="142"/>
      <c r="Y116" s="142"/>
      <c r="Z116" s="55"/>
      <c r="AA116" s="55"/>
      <c r="AB116" s="55"/>
    </row>
    <row r="117" spans="1:28" s="14" customFormat="1" ht="26.25" customHeight="1" x14ac:dyDescent="0.3">
      <c r="A117" s="488"/>
      <c r="B117" s="489"/>
      <c r="C117" s="489"/>
      <c r="D117" s="489"/>
      <c r="E117" s="489"/>
      <c r="F117" s="490"/>
      <c r="G117" s="122" t="s">
        <v>25</v>
      </c>
      <c r="H117" s="121"/>
      <c r="I117" s="124"/>
      <c r="J117" s="123"/>
      <c r="K117" s="121"/>
      <c r="L117" s="125" t="s">
        <v>155</v>
      </c>
      <c r="M117" s="405" t="s">
        <v>124</v>
      </c>
      <c r="N117" s="145"/>
      <c r="O117" s="379"/>
      <c r="P117" s="379"/>
      <c r="Q117" s="380"/>
      <c r="R117" s="380"/>
      <c r="S117" s="380"/>
      <c r="T117" s="379"/>
      <c r="U117" s="379"/>
      <c r="V117" s="126"/>
      <c r="W117" s="142"/>
      <c r="X117" s="142"/>
      <c r="Y117" s="142"/>
      <c r="Z117" s="55"/>
      <c r="AA117" s="55"/>
      <c r="AB117" s="55"/>
    </row>
    <row r="118" spans="1:28" s="14" customFormat="1" ht="26.25" customHeight="1" x14ac:dyDescent="0.3">
      <c r="A118" s="488"/>
      <c r="B118" s="489"/>
      <c r="C118" s="489"/>
      <c r="D118" s="489"/>
      <c r="E118" s="489"/>
      <c r="F118" s="490"/>
      <c r="G118" s="122" t="s">
        <v>25</v>
      </c>
      <c r="H118" s="121"/>
      <c r="I118" s="124"/>
      <c r="J118" s="123"/>
      <c r="K118" s="121"/>
      <c r="L118" s="125" t="s">
        <v>155</v>
      </c>
      <c r="M118" s="405" t="s">
        <v>124</v>
      </c>
      <c r="N118" s="145"/>
      <c r="O118" s="379"/>
      <c r="P118" s="379"/>
      <c r="Q118" s="380"/>
      <c r="R118" s="380"/>
      <c r="S118" s="380"/>
      <c r="T118" s="379"/>
      <c r="U118" s="379"/>
      <c r="V118" s="126"/>
      <c r="W118" s="142"/>
      <c r="X118" s="142"/>
      <c r="Y118" s="142"/>
      <c r="Z118" s="55"/>
      <c r="AA118" s="55"/>
      <c r="AB118" s="55"/>
    </row>
    <row r="119" spans="1:28" s="4" customFormat="1" ht="26.25" customHeight="1" x14ac:dyDescent="0.3">
      <c r="A119" s="504" t="s">
        <v>1</v>
      </c>
      <c r="B119" s="505"/>
      <c r="C119" s="505"/>
      <c r="D119" s="505"/>
      <c r="E119" s="505"/>
      <c r="F119" s="506"/>
      <c r="G119" s="146"/>
      <c r="H119" s="130">
        <f>SUM(H111:H118)</f>
        <v>0</v>
      </c>
      <c r="I119" s="130">
        <f>SUM(I111:I118)</f>
        <v>0</v>
      </c>
      <c r="J119" s="117">
        <f>SUM(J111:J118)</f>
        <v>0</v>
      </c>
      <c r="K119" s="131">
        <f>SUM(K111:K118)</f>
        <v>0</v>
      </c>
      <c r="L119" s="169"/>
      <c r="M119" s="133"/>
      <c r="N119" s="117">
        <f>SUM(N111:N118)</f>
        <v>0</v>
      </c>
      <c r="O119" s="369"/>
      <c r="P119" s="369"/>
      <c r="Q119" s="369"/>
      <c r="R119" s="369"/>
      <c r="S119" s="369"/>
      <c r="T119" s="369"/>
      <c r="U119" s="369"/>
      <c r="V119" s="118"/>
      <c r="W119" s="51"/>
      <c r="X119" s="51"/>
      <c r="Y119" s="51"/>
      <c r="Z119" s="52"/>
      <c r="AA119" s="52"/>
      <c r="AB119" s="52"/>
    </row>
    <row r="120" spans="1:28" ht="14.4" x14ac:dyDescent="0.3">
      <c r="A120" s="134"/>
      <c r="B120" s="134"/>
      <c r="C120" s="134"/>
      <c r="D120" s="134"/>
      <c r="E120" s="134"/>
      <c r="F120" s="134"/>
      <c r="G120" s="137"/>
      <c r="H120" s="138"/>
      <c r="I120" s="135"/>
      <c r="J120" s="135"/>
      <c r="K120" s="139"/>
      <c r="L120" s="85"/>
      <c r="M120" s="170"/>
      <c r="N120" s="171"/>
      <c r="O120" s="373"/>
      <c r="P120" s="373"/>
      <c r="Q120" s="373"/>
      <c r="R120" s="373"/>
      <c r="S120" s="373"/>
      <c r="T120" s="373"/>
      <c r="U120" s="373"/>
      <c r="V120" s="141"/>
      <c r="W120" s="51"/>
      <c r="X120" s="51"/>
      <c r="Y120" s="51"/>
      <c r="Z120" s="54"/>
      <c r="AA120" s="54"/>
      <c r="AB120" s="54"/>
    </row>
    <row r="121" spans="1:28" s="12" customFormat="1" ht="26.25" customHeight="1" x14ac:dyDescent="0.3">
      <c r="A121" s="172" t="s">
        <v>5</v>
      </c>
      <c r="B121" s="173"/>
      <c r="C121" s="173"/>
      <c r="D121" s="173"/>
      <c r="E121" s="173"/>
      <c r="F121" s="173"/>
      <c r="G121" s="173"/>
      <c r="H121" s="173"/>
      <c r="I121" s="173"/>
      <c r="J121" s="173"/>
      <c r="K121" s="173"/>
      <c r="L121" s="173"/>
      <c r="M121" s="173"/>
      <c r="N121" s="174"/>
      <c r="O121" s="446" t="s">
        <v>232</v>
      </c>
      <c r="P121" s="447"/>
      <c r="Q121" s="447"/>
      <c r="R121" s="447"/>
      <c r="S121" s="446" t="s">
        <v>233</v>
      </c>
      <c r="T121" s="447"/>
      <c r="U121" s="447"/>
      <c r="V121" s="109"/>
      <c r="W121" s="160"/>
      <c r="X121" s="160"/>
      <c r="Y121" s="160"/>
      <c r="Z121" s="120"/>
      <c r="AA121" s="120"/>
      <c r="AB121" s="120"/>
    </row>
    <row r="122" spans="1:28" s="13" customFormat="1" ht="26.25" customHeight="1" x14ac:dyDescent="0.3">
      <c r="A122" s="477" t="s">
        <v>29</v>
      </c>
      <c r="B122" s="478"/>
      <c r="C122" s="478"/>
      <c r="D122" s="478"/>
      <c r="E122" s="478"/>
      <c r="F122" s="479"/>
      <c r="G122" s="113" t="s">
        <v>30</v>
      </c>
      <c r="H122" s="114" t="s">
        <v>35</v>
      </c>
      <c r="I122" s="115" t="s">
        <v>36</v>
      </c>
      <c r="J122" s="112" t="s">
        <v>37</v>
      </c>
      <c r="K122" s="114" t="s">
        <v>40</v>
      </c>
      <c r="L122" s="113" t="s">
        <v>23</v>
      </c>
      <c r="M122" s="116" t="s">
        <v>123</v>
      </c>
      <c r="N122" s="117" t="s">
        <v>246</v>
      </c>
      <c r="O122" s="376" t="s">
        <v>234</v>
      </c>
      <c r="P122" s="376" t="s">
        <v>235</v>
      </c>
      <c r="Q122" s="376" t="s">
        <v>236</v>
      </c>
      <c r="R122" s="376" t="s">
        <v>237</v>
      </c>
      <c r="S122" s="376" t="s">
        <v>238</v>
      </c>
      <c r="T122" s="376" t="s">
        <v>236</v>
      </c>
      <c r="U122" s="376" t="s">
        <v>239</v>
      </c>
      <c r="V122" s="118"/>
      <c r="W122" s="128"/>
      <c r="X122" s="128"/>
      <c r="Y122" s="128"/>
      <c r="Z122" s="56"/>
      <c r="AA122" s="56"/>
      <c r="AB122" s="56"/>
    </row>
    <row r="123" spans="1:28" s="13" customFormat="1" ht="26.25" customHeight="1" x14ac:dyDescent="0.3">
      <c r="A123" s="488"/>
      <c r="B123" s="489"/>
      <c r="C123" s="489"/>
      <c r="D123" s="489"/>
      <c r="E123" s="489"/>
      <c r="F123" s="490"/>
      <c r="G123" s="122" t="s">
        <v>25</v>
      </c>
      <c r="H123" s="121"/>
      <c r="I123" s="124"/>
      <c r="J123" s="123"/>
      <c r="K123" s="121"/>
      <c r="L123" s="125" t="s">
        <v>156</v>
      </c>
      <c r="M123" s="405" t="s">
        <v>124</v>
      </c>
      <c r="N123" s="145"/>
      <c r="O123" s="377"/>
      <c r="P123" s="377"/>
      <c r="Q123" s="377"/>
      <c r="R123" s="378"/>
      <c r="S123" s="378"/>
      <c r="T123" s="377"/>
      <c r="U123" s="377"/>
      <c r="V123" s="126"/>
      <c r="W123" s="128"/>
      <c r="X123" s="128"/>
      <c r="Y123" s="128"/>
      <c r="Z123" s="56"/>
      <c r="AA123" s="56"/>
      <c r="AB123" s="56"/>
    </row>
    <row r="124" spans="1:28" s="13" customFormat="1" ht="26.25" customHeight="1" x14ac:dyDescent="0.3">
      <c r="A124" s="488"/>
      <c r="B124" s="489"/>
      <c r="C124" s="489"/>
      <c r="D124" s="489"/>
      <c r="E124" s="489"/>
      <c r="F124" s="490"/>
      <c r="G124" s="122" t="s">
        <v>25</v>
      </c>
      <c r="H124" s="121"/>
      <c r="I124" s="124"/>
      <c r="J124" s="123"/>
      <c r="K124" s="121"/>
      <c r="L124" s="125" t="s">
        <v>156</v>
      </c>
      <c r="M124" s="405" t="s">
        <v>124</v>
      </c>
      <c r="N124" s="145"/>
      <c r="O124" s="377"/>
      <c r="P124" s="377"/>
      <c r="Q124" s="377"/>
      <c r="R124" s="378"/>
      <c r="S124" s="378"/>
      <c r="T124" s="377"/>
      <c r="U124" s="377"/>
      <c r="V124" s="126"/>
      <c r="W124" s="128"/>
      <c r="X124" s="128"/>
      <c r="Y124" s="128"/>
      <c r="Z124" s="56"/>
      <c r="AA124" s="56"/>
      <c r="AB124" s="56"/>
    </row>
    <row r="125" spans="1:28" s="13" customFormat="1" ht="26.25" customHeight="1" x14ac:dyDescent="0.3">
      <c r="A125" s="488"/>
      <c r="B125" s="489"/>
      <c r="C125" s="489"/>
      <c r="D125" s="489"/>
      <c r="E125" s="489"/>
      <c r="F125" s="490"/>
      <c r="G125" s="122" t="s">
        <v>25</v>
      </c>
      <c r="H125" s="121"/>
      <c r="I125" s="124"/>
      <c r="J125" s="123"/>
      <c r="K125" s="121"/>
      <c r="L125" s="125" t="s">
        <v>156</v>
      </c>
      <c r="M125" s="405" t="s">
        <v>124</v>
      </c>
      <c r="N125" s="145"/>
      <c r="O125" s="377"/>
      <c r="P125" s="377"/>
      <c r="Q125" s="377"/>
      <c r="R125" s="378"/>
      <c r="S125" s="378"/>
      <c r="T125" s="377"/>
      <c r="U125" s="377"/>
      <c r="V125" s="126"/>
      <c r="W125" s="128"/>
      <c r="X125" s="128"/>
      <c r="Y125" s="128"/>
      <c r="Z125" s="56"/>
      <c r="AA125" s="56"/>
      <c r="AB125" s="56"/>
    </row>
    <row r="126" spans="1:28" s="13" customFormat="1" ht="26.25" customHeight="1" x14ac:dyDescent="0.3">
      <c r="A126" s="488"/>
      <c r="B126" s="489"/>
      <c r="C126" s="489"/>
      <c r="D126" s="489"/>
      <c r="E126" s="489"/>
      <c r="F126" s="490"/>
      <c r="G126" s="122" t="s">
        <v>25</v>
      </c>
      <c r="H126" s="121"/>
      <c r="I126" s="124"/>
      <c r="J126" s="123"/>
      <c r="K126" s="121"/>
      <c r="L126" s="125" t="s">
        <v>156</v>
      </c>
      <c r="M126" s="405" t="s">
        <v>124</v>
      </c>
      <c r="N126" s="145"/>
      <c r="O126" s="377"/>
      <c r="P126" s="377"/>
      <c r="Q126" s="377"/>
      <c r="R126" s="378"/>
      <c r="S126" s="378"/>
      <c r="T126" s="377"/>
      <c r="U126" s="377"/>
      <c r="V126" s="126"/>
      <c r="W126" s="128"/>
      <c r="X126" s="128"/>
      <c r="Y126" s="128"/>
      <c r="Z126" s="56"/>
      <c r="AA126" s="56"/>
      <c r="AB126" s="56"/>
    </row>
    <row r="127" spans="1:28" s="4" customFormat="1" ht="26.25" customHeight="1" x14ac:dyDescent="0.3">
      <c r="A127" s="488"/>
      <c r="B127" s="489"/>
      <c r="C127" s="489"/>
      <c r="D127" s="489"/>
      <c r="E127" s="489"/>
      <c r="F127" s="490"/>
      <c r="G127" s="122" t="s">
        <v>25</v>
      </c>
      <c r="H127" s="121"/>
      <c r="I127" s="124"/>
      <c r="J127" s="123"/>
      <c r="K127" s="121"/>
      <c r="L127" s="125" t="s">
        <v>156</v>
      </c>
      <c r="M127" s="405" t="s">
        <v>124</v>
      </c>
      <c r="N127" s="145"/>
      <c r="O127" s="377"/>
      <c r="P127" s="377"/>
      <c r="Q127" s="377"/>
      <c r="R127" s="378"/>
      <c r="S127" s="378"/>
      <c r="T127" s="377"/>
      <c r="U127" s="377"/>
      <c r="V127" s="126"/>
      <c r="W127" s="51"/>
      <c r="X127" s="51"/>
      <c r="Y127" s="51"/>
      <c r="Z127" s="52"/>
      <c r="AA127" s="52"/>
      <c r="AB127" s="52"/>
    </row>
    <row r="128" spans="1:28" s="1" customFormat="1" ht="26.25" customHeight="1" x14ac:dyDescent="0.3">
      <c r="A128" s="504" t="s">
        <v>1</v>
      </c>
      <c r="B128" s="505"/>
      <c r="C128" s="505"/>
      <c r="D128" s="505"/>
      <c r="E128" s="505"/>
      <c r="F128" s="506"/>
      <c r="G128" s="146"/>
      <c r="H128" s="130">
        <f t="shared" ref="H128:J128" si="10">SUM(H123:H127)</f>
        <v>0</v>
      </c>
      <c r="I128" s="130">
        <f t="shared" si="10"/>
        <v>0</v>
      </c>
      <c r="J128" s="117">
        <f t="shared" si="10"/>
        <v>0</v>
      </c>
      <c r="K128" s="130">
        <f>SUM(K123:K127)</f>
        <v>0</v>
      </c>
      <c r="L128" s="175"/>
      <c r="M128" s="176"/>
      <c r="N128" s="178">
        <f>SUM(N123:N127)</f>
        <v>0</v>
      </c>
      <c r="O128" s="381"/>
      <c r="P128" s="381"/>
      <c r="Q128" s="382"/>
      <c r="R128" s="382"/>
      <c r="S128" s="382"/>
      <c r="T128" s="381"/>
      <c r="U128" s="381"/>
      <c r="V128" s="118"/>
      <c r="W128" s="87"/>
      <c r="X128" s="87"/>
      <c r="Y128" s="87"/>
      <c r="Z128" s="154"/>
      <c r="AA128" s="154"/>
      <c r="AB128" s="154"/>
    </row>
    <row r="129" spans="1:28" ht="14.4" x14ac:dyDescent="0.3">
      <c r="A129" s="151"/>
      <c r="B129" s="151"/>
      <c r="C129" s="151"/>
      <c r="D129" s="151"/>
      <c r="E129" s="151"/>
      <c r="F129" s="151"/>
      <c r="G129" s="151"/>
      <c r="H129" s="151"/>
      <c r="I129" s="152"/>
      <c r="J129" s="152"/>
      <c r="K129" s="153"/>
      <c r="L129" s="85"/>
      <c r="M129" s="154"/>
      <c r="N129" s="155"/>
      <c r="O129" s="381"/>
      <c r="P129" s="381"/>
      <c r="Q129" s="382"/>
      <c r="R129" s="382"/>
      <c r="S129" s="382"/>
      <c r="T129" s="381"/>
      <c r="U129" s="381"/>
      <c r="V129" s="87"/>
      <c r="W129" s="51"/>
      <c r="X129" s="51"/>
      <c r="Y129" s="51"/>
      <c r="Z129" s="54"/>
      <c r="AA129" s="54"/>
      <c r="AB129" s="54"/>
    </row>
    <row r="130" spans="1:28" s="12" customFormat="1" ht="26.25" customHeight="1" x14ac:dyDescent="0.3">
      <c r="A130" s="472" t="s">
        <v>43</v>
      </c>
      <c r="B130" s="473"/>
      <c r="C130" s="473"/>
      <c r="D130" s="473"/>
      <c r="E130" s="473"/>
      <c r="F130" s="473"/>
      <c r="G130" s="473"/>
      <c r="H130" s="473"/>
      <c r="I130" s="473"/>
      <c r="J130" s="473"/>
      <c r="K130" s="473"/>
      <c r="L130" s="473"/>
      <c r="M130" s="473"/>
      <c r="N130" s="473"/>
      <c r="O130" s="446" t="s">
        <v>232</v>
      </c>
      <c r="P130" s="447"/>
      <c r="Q130" s="447"/>
      <c r="R130" s="447"/>
      <c r="S130" s="446" t="s">
        <v>233</v>
      </c>
      <c r="T130" s="447"/>
      <c r="U130" s="447"/>
      <c r="V130" s="109"/>
      <c r="W130" s="160"/>
      <c r="X130" s="160"/>
      <c r="Y130" s="160"/>
      <c r="Z130" s="120"/>
      <c r="AA130" s="120"/>
      <c r="AB130" s="120"/>
    </row>
    <row r="131" spans="1:28" s="13" customFormat="1" ht="26.25" customHeight="1" x14ac:dyDescent="0.3">
      <c r="A131" s="477" t="s">
        <v>29</v>
      </c>
      <c r="B131" s="478"/>
      <c r="C131" s="478"/>
      <c r="D131" s="479"/>
      <c r="E131" s="112" t="s">
        <v>32</v>
      </c>
      <c r="F131" s="112" t="s">
        <v>31</v>
      </c>
      <c r="G131" s="115" t="s">
        <v>30</v>
      </c>
      <c r="H131" s="114" t="s">
        <v>35</v>
      </c>
      <c r="I131" s="115" t="s">
        <v>36</v>
      </c>
      <c r="J131" s="112" t="s">
        <v>37</v>
      </c>
      <c r="K131" s="114" t="s">
        <v>40</v>
      </c>
      <c r="L131" s="403" t="s">
        <v>23</v>
      </c>
      <c r="M131" s="403" t="s">
        <v>123</v>
      </c>
      <c r="N131" s="117" t="s">
        <v>246</v>
      </c>
      <c r="O131" s="404" t="s">
        <v>234</v>
      </c>
      <c r="P131" s="404" t="s">
        <v>235</v>
      </c>
      <c r="Q131" s="404" t="s">
        <v>236</v>
      </c>
      <c r="R131" s="404" t="s">
        <v>237</v>
      </c>
      <c r="S131" s="404" t="s">
        <v>238</v>
      </c>
      <c r="T131" s="404" t="s">
        <v>236</v>
      </c>
      <c r="U131" s="404" t="s">
        <v>239</v>
      </c>
      <c r="V131" s="118"/>
      <c r="W131" s="128"/>
      <c r="X131" s="128"/>
      <c r="Y131" s="128"/>
      <c r="Z131" s="56"/>
      <c r="AA131" s="56"/>
      <c r="AB131" s="56"/>
    </row>
    <row r="132" spans="1:28" s="13" customFormat="1" ht="26.25" customHeight="1" x14ac:dyDescent="0.3">
      <c r="A132" s="488"/>
      <c r="B132" s="489"/>
      <c r="C132" s="489"/>
      <c r="D132" s="490"/>
      <c r="E132" s="121"/>
      <c r="F132" s="121"/>
      <c r="G132" s="122" t="s">
        <v>25</v>
      </c>
      <c r="H132" s="177">
        <f>E132*F132</f>
        <v>0</v>
      </c>
      <c r="I132" s="124"/>
      <c r="J132" s="123">
        <f>H132+I132</f>
        <v>0</v>
      </c>
      <c r="K132" s="124"/>
      <c r="L132" s="125" t="s">
        <v>18</v>
      </c>
      <c r="M132" s="405" t="s">
        <v>124</v>
      </c>
      <c r="N132" s="145">
        <v>1</v>
      </c>
      <c r="O132" s="377"/>
      <c r="P132" s="377"/>
      <c r="Q132" s="377"/>
      <c r="R132" s="378"/>
      <c r="S132" s="378"/>
      <c r="T132" s="377"/>
      <c r="U132" s="377"/>
      <c r="V132" s="126"/>
      <c r="W132" s="128"/>
      <c r="X132" s="128"/>
      <c r="Y132" s="128"/>
      <c r="Z132" s="56"/>
      <c r="AA132" s="56"/>
      <c r="AB132" s="56"/>
    </row>
    <row r="133" spans="1:28" s="13" customFormat="1" ht="26.25" customHeight="1" x14ac:dyDescent="0.3">
      <c r="A133" s="488"/>
      <c r="B133" s="489"/>
      <c r="C133" s="489"/>
      <c r="D133" s="490"/>
      <c r="E133" s="121"/>
      <c r="F133" s="121"/>
      <c r="G133" s="122" t="s">
        <v>25</v>
      </c>
      <c r="H133" s="177">
        <f t="shared" ref="H133:H136" si="11">E133*F133</f>
        <v>0</v>
      </c>
      <c r="I133" s="124"/>
      <c r="J133" s="123">
        <f t="shared" ref="J133:J136" si="12">H133+I133</f>
        <v>0</v>
      </c>
      <c r="K133" s="124"/>
      <c r="L133" s="125" t="s">
        <v>18</v>
      </c>
      <c r="M133" s="405" t="s">
        <v>124</v>
      </c>
      <c r="N133" s="145">
        <v>1</v>
      </c>
      <c r="O133" s="377"/>
      <c r="P133" s="377"/>
      <c r="Q133" s="377"/>
      <c r="R133" s="378"/>
      <c r="S133" s="378"/>
      <c r="T133" s="377"/>
      <c r="U133" s="377"/>
      <c r="V133" s="126"/>
      <c r="W133" s="128"/>
      <c r="X133" s="128"/>
      <c r="Y133" s="128"/>
      <c r="Z133" s="56"/>
      <c r="AA133" s="56"/>
      <c r="AB133" s="56"/>
    </row>
    <row r="134" spans="1:28" s="13" customFormat="1" ht="26.25" customHeight="1" x14ac:dyDescent="0.3">
      <c r="A134" s="488"/>
      <c r="B134" s="489"/>
      <c r="C134" s="489"/>
      <c r="D134" s="490"/>
      <c r="E134" s="121"/>
      <c r="F134" s="121"/>
      <c r="G134" s="122" t="s">
        <v>25</v>
      </c>
      <c r="H134" s="177">
        <f t="shared" si="11"/>
        <v>0</v>
      </c>
      <c r="I134" s="124"/>
      <c r="J134" s="123">
        <f t="shared" si="12"/>
        <v>0</v>
      </c>
      <c r="K134" s="124"/>
      <c r="L134" s="125" t="s">
        <v>18</v>
      </c>
      <c r="M134" s="405" t="s">
        <v>124</v>
      </c>
      <c r="N134" s="145">
        <v>1</v>
      </c>
      <c r="O134" s="377"/>
      <c r="P134" s="377"/>
      <c r="Q134" s="377"/>
      <c r="R134" s="378"/>
      <c r="S134" s="378"/>
      <c r="T134" s="377"/>
      <c r="U134" s="377"/>
      <c r="V134" s="126"/>
      <c r="W134" s="128"/>
      <c r="X134" s="128"/>
      <c r="Y134" s="128"/>
      <c r="Z134" s="56"/>
      <c r="AA134" s="56"/>
      <c r="AB134" s="56"/>
    </row>
    <row r="135" spans="1:28" s="13" customFormat="1" ht="26.25" customHeight="1" x14ac:dyDescent="0.3">
      <c r="A135" s="488"/>
      <c r="B135" s="489"/>
      <c r="C135" s="489"/>
      <c r="D135" s="490"/>
      <c r="E135" s="121"/>
      <c r="F135" s="121"/>
      <c r="G135" s="122" t="s">
        <v>25</v>
      </c>
      <c r="H135" s="177">
        <f t="shared" si="11"/>
        <v>0</v>
      </c>
      <c r="I135" s="124"/>
      <c r="J135" s="123">
        <f t="shared" si="12"/>
        <v>0</v>
      </c>
      <c r="K135" s="124"/>
      <c r="L135" s="125" t="s">
        <v>18</v>
      </c>
      <c r="M135" s="405" t="s">
        <v>124</v>
      </c>
      <c r="N135" s="145">
        <v>1</v>
      </c>
      <c r="O135" s="377"/>
      <c r="P135" s="377"/>
      <c r="Q135" s="377"/>
      <c r="R135" s="378"/>
      <c r="S135" s="378"/>
      <c r="T135" s="377"/>
      <c r="U135" s="377"/>
      <c r="V135" s="126"/>
      <c r="W135" s="128"/>
      <c r="X135" s="128"/>
      <c r="Y135" s="128"/>
      <c r="Z135" s="56"/>
      <c r="AA135" s="56"/>
      <c r="AB135" s="56"/>
    </row>
    <row r="136" spans="1:28" s="4" customFormat="1" ht="26.25" customHeight="1" x14ac:dyDescent="0.3">
      <c r="A136" s="488"/>
      <c r="B136" s="489"/>
      <c r="C136" s="489"/>
      <c r="D136" s="490"/>
      <c r="E136" s="121"/>
      <c r="F136" s="121"/>
      <c r="G136" s="122" t="s">
        <v>25</v>
      </c>
      <c r="H136" s="177">
        <f t="shared" si="11"/>
        <v>0</v>
      </c>
      <c r="I136" s="124"/>
      <c r="J136" s="123">
        <f t="shared" si="12"/>
        <v>0</v>
      </c>
      <c r="K136" s="124"/>
      <c r="L136" s="125" t="s">
        <v>18</v>
      </c>
      <c r="M136" s="405" t="s">
        <v>124</v>
      </c>
      <c r="N136" s="145">
        <v>1</v>
      </c>
      <c r="O136" s="377"/>
      <c r="P136" s="377"/>
      <c r="Q136" s="377"/>
      <c r="R136" s="378"/>
      <c r="S136" s="378"/>
      <c r="T136" s="377"/>
      <c r="U136" s="377"/>
      <c r="V136" s="126"/>
      <c r="W136" s="51"/>
      <c r="X136" s="51"/>
      <c r="Y136" s="51"/>
      <c r="Z136" s="52"/>
      <c r="AA136" s="52"/>
      <c r="AB136" s="52"/>
    </row>
    <row r="137" spans="1:28" s="4" customFormat="1" ht="24.75" customHeight="1" x14ac:dyDescent="0.3">
      <c r="A137" s="498" t="s">
        <v>1</v>
      </c>
      <c r="B137" s="499"/>
      <c r="C137" s="499"/>
      <c r="D137" s="499"/>
      <c r="E137" s="499"/>
      <c r="F137" s="500"/>
      <c r="G137" s="146"/>
      <c r="H137" s="117">
        <f>SUM(H132:H136)</f>
        <v>0</v>
      </c>
      <c r="I137" s="117">
        <f>SUM(I132:I136)</f>
        <v>0</v>
      </c>
      <c r="J137" s="117">
        <f>SUM(J132:J136)</f>
        <v>0</v>
      </c>
      <c r="K137" s="178">
        <f>SUM(K132:K136)</f>
        <v>0</v>
      </c>
      <c r="L137" s="179"/>
      <c r="M137" s="180"/>
      <c r="N137" s="117">
        <f>SUM(N132:N136)</f>
        <v>5</v>
      </c>
      <c r="O137" s="369"/>
      <c r="P137" s="369"/>
      <c r="Q137" s="369"/>
      <c r="R137" s="369"/>
      <c r="S137" s="369"/>
      <c r="T137" s="369"/>
      <c r="U137" s="369"/>
      <c r="V137" s="118"/>
      <c r="W137" s="51"/>
      <c r="X137" s="181"/>
      <c r="Y137" s="51"/>
      <c r="Z137" s="52"/>
      <c r="AA137" s="52"/>
      <c r="AB137" s="52"/>
    </row>
    <row r="138" spans="1:28" s="4" customFormat="1" ht="24.75" customHeight="1" x14ac:dyDescent="0.3">
      <c r="A138" s="52"/>
      <c r="B138" s="182"/>
      <c r="C138" s="182"/>
      <c r="D138" s="182"/>
      <c r="E138" s="491" t="s">
        <v>173</v>
      </c>
      <c r="F138" s="492"/>
      <c r="G138" s="493"/>
      <c r="H138" s="183">
        <f>H56+H71+H83+H95+H107+H119+H128+H137</f>
        <v>0</v>
      </c>
      <c r="I138" s="183">
        <f t="shared" ref="I138:K138" si="13">I56+I71+I83+I95+I107+I119+I128+I137</f>
        <v>0</v>
      </c>
      <c r="J138" s="183">
        <f t="shared" si="13"/>
        <v>0</v>
      </c>
      <c r="K138" s="183">
        <f t="shared" si="13"/>
        <v>0</v>
      </c>
      <c r="L138" s="179"/>
      <c r="M138" s="180"/>
      <c r="N138" s="183">
        <f t="shared" ref="N138" si="14">N56+N71+N83+N95+N107+N119+N128+N137</f>
        <v>5</v>
      </c>
      <c r="O138" s="369"/>
      <c r="P138" s="369"/>
      <c r="Q138" s="369"/>
      <c r="R138" s="369"/>
      <c r="S138" s="369"/>
      <c r="T138" s="369"/>
      <c r="U138" s="369"/>
      <c r="V138" s="118"/>
      <c r="W138" s="51"/>
      <c r="X138" s="181"/>
      <c r="Y138" s="51"/>
      <c r="Z138" s="52"/>
      <c r="AA138" s="52"/>
      <c r="AB138" s="52"/>
    </row>
    <row r="139" spans="1:28" s="1" customFormat="1" ht="26.25" customHeight="1" x14ac:dyDescent="0.3">
      <c r="A139" s="52"/>
      <c r="B139" s="52"/>
      <c r="C139" s="52"/>
      <c r="D139" s="52"/>
      <c r="E139" s="494" t="s">
        <v>107</v>
      </c>
      <c r="F139" s="495"/>
      <c r="G139" s="496"/>
      <c r="H139" s="184">
        <f>(H56+H71)*0.15</f>
        <v>0</v>
      </c>
      <c r="I139" s="184">
        <f>(I56+I71)*0.15</f>
        <v>0</v>
      </c>
      <c r="J139" s="184">
        <f>(J56+J71)*0.15</f>
        <v>0</v>
      </c>
      <c r="K139" s="184">
        <f>(K56+K71)*0.15</f>
        <v>0</v>
      </c>
      <c r="L139" s="179"/>
      <c r="M139" s="180"/>
      <c r="N139" s="184">
        <f>(N56+N71)*0.15</f>
        <v>0</v>
      </c>
      <c r="O139" s="189"/>
      <c r="P139" s="189"/>
      <c r="Q139" s="189"/>
      <c r="R139" s="189"/>
      <c r="S139" s="189"/>
      <c r="T139" s="189"/>
      <c r="U139" s="189"/>
      <c r="V139" s="185"/>
      <c r="W139" s="87"/>
      <c r="X139" s="87"/>
      <c r="Y139" s="87"/>
      <c r="Z139" s="154"/>
      <c r="AA139" s="154"/>
      <c r="AB139" s="154"/>
    </row>
    <row r="140" spans="1:28" s="1" customFormat="1" ht="26.25" customHeight="1" x14ac:dyDescent="0.3">
      <c r="A140" s="182"/>
      <c r="B140" s="182"/>
      <c r="C140" s="182"/>
      <c r="D140" s="182"/>
      <c r="E140" s="494" t="s">
        <v>105</v>
      </c>
      <c r="F140" s="495"/>
      <c r="G140" s="496"/>
      <c r="H140" s="184">
        <f>H56+H71+H83+H95+H107+H119+H128+H137+H139</f>
        <v>0</v>
      </c>
      <c r="I140" s="184">
        <f>I56+I71+I83+I95+I107+I119+I128+I137+I139</f>
        <v>0</v>
      </c>
      <c r="J140" s="184">
        <f>J56+J71+J83+J95+J107+J119+J128+J137+J139</f>
        <v>0</v>
      </c>
      <c r="K140" s="184">
        <f>K56+K71+K83+K95+K107+K119+K128+K137+K139</f>
        <v>0</v>
      </c>
      <c r="L140" s="179"/>
      <c r="M140" s="180"/>
      <c r="N140" s="184">
        <f>N56+N71+N83+N95+N107+N119+N128+N137+N139</f>
        <v>5</v>
      </c>
      <c r="O140" s="189"/>
      <c r="P140" s="189"/>
      <c r="Q140" s="189"/>
      <c r="R140" s="189"/>
      <c r="S140" s="189"/>
      <c r="T140" s="189"/>
      <c r="U140" s="189"/>
      <c r="V140" s="186"/>
      <c r="W140" s="87"/>
      <c r="X140" s="87"/>
      <c r="Y140" s="87"/>
      <c r="Z140" s="154"/>
      <c r="AA140" s="154"/>
      <c r="AB140" s="154"/>
    </row>
    <row r="141" spans="1:28" s="1" customFormat="1" ht="26.25" customHeight="1" x14ac:dyDescent="0.3">
      <c r="A141" s="182"/>
      <c r="B141" s="182"/>
      <c r="C141" s="182"/>
      <c r="D141" s="182"/>
      <c r="E141" s="187"/>
      <c r="F141" s="188"/>
      <c r="G141" s="188"/>
      <c r="H141" s="189"/>
      <c r="I141" s="189"/>
      <c r="J141" s="189"/>
      <c r="K141" s="189"/>
      <c r="L141" s="190"/>
      <c r="M141" s="191"/>
      <c r="N141" s="189"/>
      <c r="O141" s="189"/>
      <c r="P141" s="189"/>
      <c r="Q141" s="189"/>
      <c r="R141" s="189"/>
      <c r="S141" s="189"/>
      <c r="T141" s="189"/>
      <c r="U141" s="189"/>
      <c r="V141" s="186"/>
      <c r="W141" s="87"/>
      <c r="X141" s="87"/>
      <c r="Y141" s="87"/>
      <c r="Z141" s="154"/>
      <c r="AA141" s="154"/>
      <c r="AB141" s="154"/>
    </row>
    <row r="142" spans="1:28" s="1" customFormat="1" ht="26.25" customHeight="1" x14ac:dyDescent="0.3">
      <c r="A142" s="471" t="s">
        <v>176</v>
      </c>
      <c r="B142" s="471"/>
      <c r="C142" s="471"/>
      <c r="D142" s="471"/>
      <c r="E142" s="471"/>
      <c r="F142" s="471"/>
      <c r="G142" s="471"/>
      <c r="H142" s="471"/>
      <c r="I142" s="471"/>
      <c r="J142" s="471"/>
      <c r="K142" s="471"/>
      <c r="L142" s="471"/>
      <c r="M142" s="471"/>
      <c r="N142" s="471"/>
      <c r="O142" s="337"/>
      <c r="P142" s="337"/>
      <c r="Q142" s="337"/>
      <c r="R142" s="337"/>
      <c r="S142" s="337"/>
      <c r="T142" s="337"/>
      <c r="U142" s="337"/>
      <c r="V142" s="186"/>
      <c r="W142" s="87"/>
      <c r="X142" s="87"/>
      <c r="Y142" s="87"/>
      <c r="Z142" s="154"/>
      <c r="AA142" s="154"/>
      <c r="AB142" s="154"/>
    </row>
    <row r="143" spans="1:28" s="1" customFormat="1" ht="26.25" customHeight="1" x14ac:dyDescent="0.3">
      <c r="A143" s="486" t="s">
        <v>0</v>
      </c>
      <c r="B143" s="463" t="s">
        <v>51</v>
      </c>
      <c r="C143" s="464"/>
      <c r="D143" s="465"/>
      <c r="E143" s="460" t="s">
        <v>1</v>
      </c>
      <c r="F143" s="188"/>
      <c r="G143" s="188"/>
      <c r="H143" s="189"/>
      <c r="I143" s="189"/>
      <c r="J143" s="189"/>
      <c r="K143" s="189"/>
      <c r="L143" s="190"/>
      <c r="M143" s="191"/>
      <c r="N143" s="189"/>
      <c r="O143" s="189"/>
      <c r="P143" s="189"/>
      <c r="Q143" s="189"/>
      <c r="R143" s="189"/>
      <c r="S143" s="189"/>
      <c r="T143" s="189"/>
      <c r="U143" s="189"/>
      <c r="V143" s="186"/>
      <c r="W143" s="87"/>
      <c r="X143" s="87"/>
      <c r="Y143" s="87"/>
      <c r="Z143" s="154"/>
      <c r="AA143" s="154"/>
      <c r="AB143" s="154"/>
    </row>
    <row r="144" spans="1:28" s="1" customFormat="1" ht="26.25" customHeight="1" x14ac:dyDescent="0.3">
      <c r="A144" s="486"/>
      <c r="B144" s="57" t="s">
        <v>124</v>
      </c>
      <c r="C144" s="57" t="s">
        <v>125</v>
      </c>
      <c r="D144" s="57" t="s">
        <v>126</v>
      </c>
      <c r="E144" s="461"/>
      <c r="F144" s="188"/>
      <c r="G144" s="188"/>
      <c r="H144" s="189"/>
      <c r="I144" s="189"/>
      <c r="J144" s="189"/>
      <c r="K144" s="189"/>
      <c r="L144" s="190"/>
      <c r="M144" s="191"/>
      <c r="N144" s="189"/>
      <c r="O144" s="189"/>
      <c r="P144" s="189"/>
      <c r="Q144" s="189"/>
      <c r="R144" s="189"/>
      <c r="S144" s="189"/>
      <c r="T144" s="189"/>
      <c r="U144" s="189"/>
      <c r="V144" s="186"/>
      <c r="W144" s="87"/>
      <c r="X144" s="87"/>
      <c r="Y144" s="87"/>
      <c r="Z144" s="154"/>
      <c r="AA144" s="154"/>
      <c r="AB144" s="154"/>
    </row>
    <row r="145" spans="1:28" s="1" customFormat="1" ht="26.25" customHeight="1" x14ac:dyDescent="0.3">
      <c r="A145" s="62" t="s">
        <v>33</v>
      </c>
      <c r="B145" s="63">
        <f>SUMIFS($K$35:$K$55,$M$35:$M$55, "agricolo")</f>
        <v>0</v>
      </c>
      <c r="C145" s="63">
        <f>SUMIFS($K$35:$K$55,$M$35:$M$55, "forestale")</f>
        <v>0</v>
      </c>
      <c r="D145" s="63">
        <f>SUMIFS($K$35:$K$55,$M$35:$M$55, "altri settori")</f>
        <v>0</v>
      </c>
      <c r="E145" s="63">
        <f>SUM(B145:D145)</f>
        <v>0</v>
      </c>
      <c r="F145" s="188"/>
      <c r="G145" s="188"/>
      <c r="H145" s="189"/>
      <c r="I145" s="189"/>
      <c r="J145" s="189"/>
      <c r="K145" s="189"/>
      <c r="L145" s="190"/>
      <c r="M145" s="191"/>
      <c r="N145" s="189"/>
      <c r="O145" s="189"/>
      <c r="P145" s="189"/>
      <c r="Q145" s="189"/>
      <c r="R145" s="189"/>
      <c r="S145" s="189"/>
      <c r="T145" s="189"/>
      <c r="U145" s="189"/>
      <c r="V145" s="186"/>
      <c r="W145" s="87"/>
      <c r="X145" s="87"/>
      <c r="Y145" s="87"/>
      <c r="Z145" s="154"/>
      <c r="AA145" s="154"/>
      <c r="AB145" s="154"/>
    </row>
    <row r="146" spans="1:28" s="1" customFormat="1" ht="26.25" customHeight="1" x14ac:dyDescent="0.3">
      <c r="A146" s="62" t="s">
        <v>38</v>
      </c>
      <c r="B146" s="63">
        <f>SUMIFS($K$60:$K$70,$M$60:$M$70, "agricolo")</f>
        <v>0</v>
      </c>
      <c r="C146" s="63">
        <f>SUMIFS($K$60:$K$70,$M$60:$M$70, "forestale")</f>
        <v>0</v>
      </c>
      <c r="D146" s="63">
        <f>SUMIFS($K$60:$K$70,$M$60:$M$70, "altri settori")</f>
        <v>0</v>
      </c>
      <c r="E146" s="63">
        <f>SUM(B146:D146)</f>
        <v>0</v>
      </c>
      <c r="F146" s="188"/>
      <c r="G146" s="188"/>
      <c r="H146" s="189"/>
      <c r="I146" s="189"/>
      <c r="J146" s="189"/>
      <c r="K146" s="189"/>
      <c r="L146" s="190"/>
      <c r="M146" s="191"/>
      <c r="N146" s="189"/>
      <c r="O146" s="189"/>
      <c r="P146" s="189"/>
      <c r="Q146" s="189"/>
      <c r="R146" s="189"/>
      <c r="S146" s="189"/>
      <c r="T146" s="189"/>
      <c r="U146" s="189"/>
      <c r="V146" s="186"/>
      <c r="W146" s="87"/>
      <c r="X146" s="87"/>
      <c r="Y146" s="87"/>
      <c r="Z146" s="154"/>
      <c r="AA146" s="154"/>
      <c r="AB146" s="154"/>
    </row>
    <row r="147" spans="1:28" s="1" customFormat="1" ht="26.25" customHeight="1" x14ac:dyDescent="0.3">
      <c r="A147" s="69" t="s">
        <v>42</v>
      </c>
      <c r="B147" s="70">
        <f>SUM(B145:B146)</f>
        <v>0</v>
      </c>
      <c r="C147" s="70">
        <f t="shared" ref="C147:D147" si="15">SUM(C145:C146)</f>
        <v>0</v>
      </c>
      <c r="D147" s="70">
        <f t="shared" si="15"/>
        <v>0</v>
      </c>
      <c r="E147" s="70">
        <f>SUM(E145:E146)</f>
        <v>0</v>
      </c>
      <c r="F147" s="188"/>
      <c r="G147" s="188"/>
      <c r="H147" s="189"/>
      <c r="I147" s="189"/>
      <c r="J147" s="189"/>
      <c r="K147" s="189"/>
      <c r="L147" s="190"/>
      <c r="M147" s="191"/>
      <c r="N147" s="189"/>
      <c r="O147" s="189"/>
      <c r="P147" s="189"/>
      <c r="Q147" s="189"/>
      <c r="R147" s="189"/>
      <c r="S147" s="189"/>
      <c r="T147" s="189"/>
      <c r="U147" s="189"/>
      <c r="V147" s="186"/>
      <c r="W147" s="87"/>
      <c r="X147" s="87"/>
      <c r="Y147" s="87"/>
      <c r="Z147" s="154"/>
      <c r="AA147" s="154"/>
      <c r="AB147" s="154"/>
    </row>
    <row r="148" spans="1:28" s="1" customFormat="1" ht="26.25" customHeight="1" x14ac:dyDescent="0.3">
      <c r="A148" s="62" t="s">
        <v>7</v>
      </c>
      <c r="B148" s="63">
        <f>SUMIFS($K$75:$K$82,$M$75:$M$82, "agricolo")</f>
        <v>0</v>
      </c>
      <c r="C148" s="63">
        <f>SUMIFS($K$75:$K$82,$M$75:$M$82, "forestale")</f>
        <v>0</v>
      </c>
      <c r="D148" s="63">
        <f>SUMIFS($K$75:$K$82,$M$75:$M$82, "altri settori")</f>
        <v>0</v>
      </c>
      <c r="E148" s="63">
        <f t="shared" ref="E148:E153" si="16">SUM(B148:D148)</f>
        <v>0</v>
      </c>
      <c r="F148" s="188"/>
      <c r="G148" s="188"/>
      <c r="H148" s="189"/>
      <c r="I148" s="189"/>
      <c r="J148" s="189"/>
      <c r="K148" s="189"/>
      <c r="L148" s="190"/>
      <c r="M148" s="191"/>
      <c r="N148" s="189"/>
      <c r="O148" s="189"/>
      <c r="P148" s="189"/>
      <c r="Q148" s="189"/>
      <c r="R148" s="189"/>
      <c r="S148" s="189"/>
      <c r="T148" s="189"/>
      <c r="U148" s="189"/>
      <c r="V148" s="186"/>
      <c r="W148" s="87"/>
      <c r="X148" s="87"/>
      <c r="Y148" s="87"/>
      <c r="Z148" s="154"/>
      <c r="AA148" s="154"/>
      <c r="AB148" s="154"/>
    </row>
    <row r="149" spans="1:28" s="1" customFormat="1" ht="26.25" customHeight="1" x14ac:dyDescent="0.3">
      <c r="A149" s="62" t="s">
        <v>4</v>
      </c>
      <c r="B149" s="63">
        <f>SUMIFS($K$87:$K$94,$M$87:$M$94, "agricolo")</f>
        <v>0</v>
      </c>
      <c r="C149" s="63">
        <f>SUMIFS($K$87:$K$94,$M$87:$M$94, "forestale")</f>
        <v>0</v>
      </c>
      <c r="D149" s="63">
        <f>SUMIFS($K$87:$K$94,$M$87:$M$94, "altri settori")</f>
        <v>0</v>
      </c>
      <c r="E149" s="63">
        <f t="shared" si="16"/>
        <v>0</v>
      </c>
      <c r="F149" s="188"/>
      <c r="G149" s="188"/>
      <c r="H149" s="189"/>
      <c r="I149" s="189"/>
      <c r="J149" s="189"/>
      <c r="K149" s="189"/>
      <c r="L149" s="190"/>
      <c r="M149" s="191"/>
      <c r="N149" s="189"/>
      <c r="O149" s="189"/>
      <c r="P149" s="189"/>
      <c r="Q149" s="189"/>
      <c r="R149" s="189"/>
      <c r="S149" s="189"/>
      <c r="T149" s="189"/>
      <c r="U149" s="189"/>
      <c r="V149" s="186"/>
      <c r="W149" s="87"/>
      <c r="X149" s="87"/>
      <c r="Y149" s="87"/>
      <c r="Z149" s="154"/>
      <c r="AA149" s="154"/>
      <c r="AB149" s="154"/>
    </row>
    <row r="150" spans="1:28" s="1" customFormat="1" ht="26.25" customHeight="1" x14ac:dyDescent="0.3">
      <c r="A150" s="62" t="s">
        <v>44</v>
      </c>
      <c r="B150" s="63">
        <f>SUMIFS($K$99:$K$106,$M$99:$M$106, "agricolo")</f>
        <v>0</v>
      </c>
      <c r="C150" s="63">
        <f>SUMIFS($K$99:$K$106,$M$99:$M$106, "forestale")</f>
        <v>0</v>
      </c>
      <c r="D150" s="63">
        <f>SUMIFS($K$99:$K$106,$M$99:$M$106, "altri settori")</f>
        <v>0</v>
      </c>
      <c r="E150" s="63">
        <f t="shared" si="16"/>
        <v>0</v>
      </c>
      <c r="F150" s="188"/>
      <c r="G150" s="188"/>
      <c r="H150" s="189"/>
      <c r="I150" s="189"/>
      <c r="J150" s="189"/>
      <c r="K150" s="189"/>
      <c r="L150" s="190"/>
      <c r="M150" s="191"/>
      <c r="N150" s="189"/>
      <c r="O150" s="189"/>
      <c r="P150" s="189"/>
      <c r="Q150" s="189"/>
      <c r="R150" s="189"/>
      <c r="S150" s="189"/>
      <c r="T150" s="189"/>
      <c r="U150" s="189"/>
      <c r="V150" s="186"/>
      <c r="W150" s="87"/>
      <c r="X150" s="87"/>
      <c r="Y150" s="87"/>
      <c r="Z150" s="154"/>
      <c r="AA150" s="154"/>
      <c r="AB150" s="154"/>
    </row>
    <row r="151" spans="1:28" s="1" customFormat="1" ht="26.25" customHeight="1" x14ac:dyDescent="0.3">
      <c r="A151" s="62" t="s">
        <v>16</v>
      </c>
      <c r="B151" s="63">
        <f>SUMIFS($K$111:$K$118,$M$111:$M$118, "agricolo")</f>
        <v>0</v>
      </c>
      <c r="C151" s="63">
        <f>SUMIFS($K$111:$K$118,$M$111:$M$118, "forestale")</f>
        <v>0</v>
      </c>
      <c r="D151" s="63">
        <f>SUMIFS($K$111:$K$118,$M$111:$M$118, "altri settori")</f>
        <v>0</v>
      </c>
      <c r="E151" s="63">
        <f t="shared" si="16"/>
        <v>0</v>
      </c>
      <c r="F151" s="188"/>
      <c r="G151" s="188"/>
      <c r="H151" s="189"/>
      <c r="I151" s="189"/>
      <c r="J151" s="189"/>
      <c r="K151" s="189"/>
      <c r="L151" s="190"/>
      <c r="M151" s="191"/>
      <c r="N151" s="189"/>
      <c r="O151" s="189"/>
      <c r="P151" s="189"/>
      <c r="Q151" s="189"/>
      <c r="R151" s="189"/>
      <c r="S151" s="189"/>
      <c r="T151" s="189"/>
      <c r="U151" s="189"/>
      <c r="V151" s="186"/>
      <c r="W151" s="87"/>
      <c r="X151" s="87"/>
      <c r="Y151" s="87"/>
      <c r="Z151" s="154"/>
      <c r="AA151" s="154"/>
      <c r="AB151" s="154"/>
    </row>
    <row r="152" spans="1:28" s="1" customFormat="1" ht="26.25" customHeight="1" x14ac:dyDescent="0.3">
      <c r="A152" s="62" t="s">
        <v>5</v>
      </c>
      <c r="B152" s="63">
        <f>SUMIFS($K$123:$K$127,$M$123:$M$127, "agricolo")</f>
        <v>0</v>
      </c>
      <c r="C152" s="63">
        <f>SUMIFS($K$123:$K$127,$M$123:$M$127, "forestale")</f>
        <v>0</v>
      </c>
      <c r="D152" s="63">
        <f>SUMIFS($K$123:$K$127,$M$123:$M$127, "altri settori")</f>
        <v>0</v>
      </c>
      <c r="E152" s="63">
        <f t="shared" si="16"/>
        <v>0</v>
      </c>
      <c r="F152" s="188"/>
      <c r="G152" s="188"/>
      <c r="H152" s="189"/>
      <c r="I152" s="189"/>
      <c r="J152" s="189"/>
      <c r="K152" s="189"/>
      <c r="L152" s="190"/>
      <c r="M152" s="191"/>
      <c r="N152" s="189"/>
      <c r="O152" s="189"/>
      <c r="P152" s="189"/>
      <c r="Q152" s="189"/>
      <c r="R152" s="189"/>
      <c r="S152" s="189"/>
      <c r="T152" s="189"/>
      <c r="U152" s="189"/>
      <c r="V152" s="186"/>
      <c r="W152" s="87"/>
      <c r="X152" s="87"/>
      <c r="Y152" s="87"/>
      <c r="Z152" s="154"/>
      <c r="AA152" s="154"/>
      <c r="AB152" s="154"/>
    </row>
    <row r="153" spans="1:28" s="1" customFormat="1" ht="26.25" customHeight="1" x14ac:dyDescent="0.3">
      <c r="A153" s="62" t="s">
        <v>39</v>
      </c>
      <c r="B153" s="63">
        <f>SUMIFS($K$132:$K$136,$M$132:$M$136, "agricolo")</f>
        <v>0</v>
      </c>
      <c r="C153" s="63">
        <f>SUMIFS($K$132:$K$136,$M$132:$M$136, "forestale")</f>
        <v>0</v>
      </c>
      <c r="D153" s="63">
        <f>SUMIFS($K$132:$K$136,$M$132:$M$136, "altri settori")</f>
        <v>0</v>
      </c>
      <c r="E153" s="63">
        <f t="shared" si="16"/>
        <v>0</v>
      </c>
      <c r="F153" s="188"/>
      <c r="G153" s="188"/>
      <c r="H153" s="189"/>
      <c r="I153" s="189"/>
      <c r="J153" s="189"/>
      <c r="K153" s="189"/>
      <c r="L153" s="190"/>
      <c r="M153" s="191"/>
      <c r="N153" s="189"/>
      <c r="O153" s="189"/>
      <c r="P153" s="189"/>
      <c r="Q153" s="189"/>
      <c r="R153" s="189"/>
      <c r="S153" s="189"/>
      <c r="T153" s="189"/>
      <c r="U153" s="189"/>
      <c r="V153" s="186"/>
      <c r="W153" s="87"/>
      <c r="X153" s="87"/>
      <c r="Y153" s="87"/>
      <c r="Z153" s="154"/>
      <c r="AA153" s="154"/>
      <c r="AB153" s="154"/>
    </row>
    <row r="154" spans="1:28" s="1" customFormat="1" ht="26.25" customHeight="1" x14ac:dyDescent="0.3">
      <c r="A154" s="72" t="s">
        <v>2</v>
      </c>
      <c r="B154" s="73">
        <f t="shared" ref="B154:D154" si="17">SUM(B147:B153)</f>
        <v>0</v>
      </c>
      <c r="C154" s="73">
        <f t="shared" si="17"/>
        <v>0</v>
      </c>
      <c r="D154" s="73">
        <f t="shared" si="17"/>
        <v>0</v>
      </c>
      <c r="E154" s="73">
        <f>SUM(E147:E153)</f>
        <v>0</v>
      </c>
      <c r="F154" s="188"/>
      <c r="G154" s="188"/>
      <c r="H154" s="189"/>
      <c r="I154" s="189"/>
      <c r="J154" s="189"/>
      <c r="K154" s="189"/>
      <c r="L154" s="190"/>
      <c r="M154" s="191"/>
      <c r="N154" s="189"/>
      <c r="O154" s="189"/>
      <c r="P154" s="189"/>
      <c r="Q154" s="189"/>
      <c r="R154" s="189"/>
      <c r="S154" s="189"/>
      <c r="T154" s="189"/>
      <c r="U154" s="189"/>
      <c r="V154" s="186"/>
      <c r="W154" s="87"/>
      <c r="X154" s="87"/>
      <c r="Y154" s="87"/>
      <c r="Z154" s="154"/>
      <c r="AA154" s="154"/>
      <c r="AB154" s="154"/>
    </row>
    <row r="155" spans="1:28" s="1" customFormat="1" ht="26.25" customHeight="1" x14ac:dyDescent="0.3">
      <c r="A155" s="76" t="s">
        <v>34</v>
      </c>
      <c r="B155" s="77">
        <f>B147*0.15</f>
        <v>0</v>
      </c>
      <c r="C155" s="77">
        <f t="shared" ref="C155:E155" si="18">C147*0.15</f>
        <v>0</v>
      </c>
      <c r="D155" s="77">
        <f t="shared" si="18"/>
        <v>0</v>
      </c>
      <c r="E155" s="77">
        <f t="shared" si="18"/>
        <v>0</v>
      </c>
      <c r="F155" s="188"/>
      <c r="G155" s="188"/>
      <c r="H155" s="189"/>
      <c r="I155" s="189"/>
      <c r="J155" s="189"/>
      <c r="K155" s="189"/>
      <c r="L155" s="190"/>
      <c r="M155" s="191"/>
      <c r="N155" s="189"/>
      <c r="O155" s="189"/>
      <c r="P155" s="189"/>
      <c r="Q155" s="189"/>
      <c r="R155" s="189"/>
      <c r="S155" s="189"/>
      <c r="T155" s="189"/>
      <c r="U155" s="189"/>
      <c r="V155" s="186"/>
      <c r="W155" s="87"/>
      <c r="X155" s="87"/>
      <c r="Y155" s="87"/>
      <c r="Z155" s="154"/>
      <c r="AA155" s="154"/>
      <c r="AB155" s="154"/>
    </row>
    <row r="156" spans="1:28" s="1" customFormat="1" ht="26.25" customHeight="1" x14ac:dyDescent="0.3">
      <c r="A156" s="80" t="s">
        <v>130</v>
      </c>
      <c r="B156" s="81">
        <f t="shared" ref="B156:D156" si="19">B154+B155</f>
        <v>0</v>
      </c>
      <c r="C156" s="81">
        <f t="shared" si="19"/>
        <v>0</v>
      </c>
      <c r="D156" s="81">
        <f t="shared" si="19"/>
        <v>0</v>
      </c>
      <c r="E156" s="81">
        <f>E154+E155</f>
        <v>0</v>
      </c>
      <c r="F156" s="188"/>
      <c r="G156" s="188"/>
      <c r="H156" s="189"/>
      <c r="I156" s="189"/>
      <c r="J156" s="189"/>
      <c r="K156" s="189"/>
      <c r="L156" s="190"/>
      <c r="M156" s="191"/>
      <c r="N156" s="189"/>
      <c r="O156" s="189"/>
      <c r="P156" s="189"/>
      <c r="Q156" s="189"/>
      <c r="R156" s="189"/>
      <c r="S156" s="189"/>
      <c r="T156" s="189"/>
      <c r="U156" s="189"/>
      <c r="V156" s="186"/>
      <c r="W156" s="87"/>
      <c r="X156" s="87"/>
      <c r="Y156" s="87"/>
      <c r="Z156" s="154"/>
      <c r="AA156" s="154"/>
      <c r="AB156" s="154"/>
    </row>
    <row r="157" spans="1:28" s="1" customFormat="1" ht="26.25" customHeight="1" x14ac:dyDescent="0.3">
      <c r="A157" s="80" t="s">
        <v>131</v>
      </c>
      <c r="B157" s="81">
        <f>B156</f>
        <v>0</v>
      </c>
      <c r="C157" s="81">
        <f>C156</f>
        <v>0</v>
      </c>
      <c r="D157" s="81">
        <f>D156*0.7</f>
        <v>0</v>
      </c>
      <c r="E157" s="81">
        <f>SUM(B157:D157)</f>
        <v>0</v>
      </c>
      <c r="F157" s="188"/>
      <c r="G157" s="188"/>
      <c r="H157" s="189"/>
      <c r="I157" s="189"/>
      <c r="J157" s="189"/>
      <c r="K157" s="189"/>
      <c r="L157" s="190"/>
      <c r="M157" s="191"/>
      <c r="N157" s="189"/>
      <c r="O157" s="189"/>
      <c r="P157" s="189"/>
      <c r="Q157" s="189"/>
      <c r="R157" s="189"/>
      <c r="S157" s="189"/>
      <c r="T157" s="189"/>
      <c r="U157" s="189"/>
      <c r="V157" s="186"/>
      <c r="W157" s="87"/>
      <c r="X157" s="87"/>
      <c r="Y157" s="87"/>
      <c r="Z157" s="154"/>
      <c r="AA157" s="154"/>
      <c r="AB157" s="154"/>
    </row>
    <row r="158" spans="1:28" s="1" customFormat="1" ht="26.25" customHeight="1" x14ac:dyDescent="0.3">
      <c r="A158" s="182"/>
      <c r="B158" s="182"/>
      <c r="C158" s="182"/>
      <c r="D158" s="182"/>
      <c r="E158" s="188"/>
      <c r="F158" s="188"/>
      <c r="G158" s="188"/>
      <c r="H158" s="189"/>
      <c r="I158" s="189"/>
      <c r="J158" s="189"/>
      <c r="K158" s="189"/>
      <c r="L158" s="190"/>
      <c r="M158" s="191"/>
      <c r="N158" s="189"/>
      <c r="O158" s="189"/>
      <c r="P158" s="189"/>
      <c r="Q158" s="189"/>
      <c r="R158" s="189"/>
      <c r="S158" s="189"/>
      <c r="T158" s="189"/>
      <c r="U158" s="189"/>
      <c r="V158" s="186"/>
      <c r="W158" s="87"/>
      <c r="X158" s="87"/>
      <c r="Y158" s="87"/>
      <c r="Z158" s="154"/>
      <c r="AA158" s="154"/>
      <c r="AB158" s="154"/>
    </row>
    <row r="159" spans="1:28" s="1" customFormat="1" ht="15" customHeight="1" x14ac:dyDescent="0.3">
      <c r="A159" s="497"/>
      <c r="B159" s="497"/>
      <c r="C159" s="497"/>
      <c r="D159" s="497"/>
      <c r="E159" s="497"/>
      <c r="F159" s="497"/>
      <c r="G159" s="497"/>
      <c r="H159" s="497"/>
      <c r="I159" s="497"/>
      <c r="J159" s="497"/>
      <c r="K159" s="497"/>
      <c r="L159" s="497"/>
      <c r="M159" s="497"/>
      <c r="N159" s="497"/>
      <c r="O159" s="497"/>
      <c r="P159" s="497"/>
      <c r="Q159" s="497"/>
      <c r="R159" s="497"/>
      <c r="S159" s="497"/>
      <c r="T159" s="497"/>
      <c r="U159" s="497"/>
      <c r="V159" s="192"/>
      <c r="W159" s="87"/>
      <c r="X159" s="87"/>
      <c r="Y159" s="87"/>
      <c r="Z159" s="154"/>
      <c r="AA159" s="154"/>
      <c r="AB159" s="154"/>
    </row>
    <row r="160" spans="1:28" s="1" customFormat="1" ht="26.25" customHeight="1" x14ac:dyDescent="0.3">
      <c r="A160" s="193" t="s">
        <v>174</v>
      </c>
      <c r="B160" s="194"/>
      <c r="C160" s="194"/>
      <c r="D160" s="194"/>
      <c r="E160" s="194"/>
      <c r="F160" s="194"/>
      <c r="G160" s="194"/>
      <c r="H160" s="194"/>
      <c r="I160" s="152"/>
      <c r="J160" s="152"/>
      <c r="K160" s="195"/>
      <c r="L160" s="194"/>
      <c r="M160" s="85"/>
      <c r="N160" s="154"/>
      <c r="O160" s="87"/>
      <c r="P160" s="87"/>
      <c r="Q160" s="87"/>
      <c r="R160" s="87"/>
      <c r="S160" s="87"/>
      <c r="T160" s="87"/>
      <c r="U160" s="87"/>
      <c r="V160" s="154"/>
      <c r="W160" s="87"/>
      <c r="X160" s="87"/>
      <c r="Y160" s="87"/>
      <c r="Z160" s="154"/>
      <c r="AA160" s="154"/>
      <c r="AB160" s="154"/>
    </row>
    <row r="161" spans="1:28" s="1" customFormat="1" ht="26.25" customHeight="1" x14ac:dyDescent="0.3">
      <c r="A161" s="486" t="s">
        <v>0</v>
      </c>
      <c r="B161" s="463" t="s">
        <v>51</v>
      </c>
      <c r="C161" s="464"/>
      <c r="D161" s="464"/>
      <c r="E161" s="464"/>
      <c r="F161" s="464"/>
      <c r="G161" s="464"/>
      <c r="H161" s="464"/>
      <c r="I161" s="464"/>
      <c r="J161" s="464"/>
      <c r="K161" s="464"/>
      <c r="L161" s="464"/>
      <c r="M161" s="464"/>
      <c r="N161" s="465"/>
      <c r="O161" s="360"/>
      <c r="P161" s="360"/>
      <c r="Q161" s="360"/>
      <c r="R161" s="360"/>
      <c r="S161" s="360"/>
      <c r="T161" s="360"/>
      <c r="U161" s="360"/>
      <c r="V161" s="154"/>
      <c r="W161" s="87"/>
      <c r="X161" s="87"/>
      <c r="Y161" s="87"/>
      <c r="Z161" s="154"/>
      <c r="AA161" s="154"/>
      <c r="AB161" s="154"/>
    </row>
    <row r="162" spans="1:28" s="1" customFormat="1" ht="26.25" customHeight="1" x14ac:dyDescent="0.3">
      <c r="A162" s="486"/>
      <c r="B162" s="57" t="str">
        <f>$W$7</f>
        <v>sportello 1</v>
      </c>
      <c r="C162" s="57" t="str">
        <f>$W$8</f>
        <v>sportello 1</v>
      </c>
      <c r="D162" s="57" t="str">
        <f>$W$9</f>
        <v>sportello 1</v>
      </c>
      <c r="E162" s="57">
        <f>$W$10</f>
        <v>0</v>
      </c>
      <c r="F162" s="57">
        <f>$W$11</f>
        <v>0</v>
      </c>
      <c r="G162" s="57">
        <f>$W$12</f>
        <v>0</v>
      </c>
      <c r="H162" s="57">
        <f>$W$13</f>
        <v>0</v>
      </c>
      <c r="I162" s="57">
        <f>$W$14</f>
        <v>0</v>
      </c>
      <c r="J162" s="57">
        <f>$W$15</f>
        <v>0</v>
      </c>
      <c r="K162" s="57">
        <f>$W$16</f>
        <v>0</v>
      </c>
      <c r="L162" s="57">
        <f>$W$17</f>
        <v>0</v>
      </c>
      <c r="M162" s="57">
        <f>$W$18</f>
        <v>0</v>
      </c>
      <c r="N162" s="486" t="s">
        <v>1</v>
      </c>
      <c r="O162" s="360"/>
      <c r="P162" s="360"/>
      <c r="Q162" s="360"/>
      <c r="R162" s="360"/>
      <c r="S162" s="360"/>
      <c r="T162" s="360"/>
      <c r="U162" s="360"/>
      <c r="V162" s="154"/>
      <c r="W162" s="87"/>
      <c r="X162" s="87"/>
      <c r="Y162" s="87"/>
      <c r="Z162" s="154"/>
      <c r="AA162" s="154"/>
      <c r="AB162" s="154"/>
    </row>
    <row r="163" spans="1:28" s="18" customFormat="1" ht="26.25" customHeight="1" x14ac:dyDescent="0.3">
      <c r="A163" s="486"/>
      <c r="B163" s="58" t="str">
        <f>$X$7</f>
        <v>FA 2.b</v>
      </c>
      <c r="C163" s="58" t="str">
        <f>$X$8</f>
        <v>FA 4.0</v>
      </c>
      <c r="D163" s="58" t="str">
        <f>$X$9</f>
        <v>FA 5.c</v>
      </c>
      <c r="E163" s="58">
        <f>$X$10</f>
        <v>0</v>
      </c>
      <c r="F163" s="58">
        <f>$X$11</f>
        <v>0</v>
      </c>
      <c r="G163" s="58">
        <f>$X$12</f>
        <v>0</v>
      </c>
      <c r="H163" s="58">
        <f>$X$13</f>
        <v>0</v>
      </c>
      <c r="I163" s="58">
        <f>$X$14</f>
        <v>0</v>
      </c>
      <c r="J163" s="58">
        <f>$X$15</f>
        <v>0</v>
      </c>
      <c r="K163" s="58">
        <f>$X$16</f>
        <v>0</v>
      </c>
      <c r="L163" s="58">
        <f>$X$17</f>
        <v>0</v>
      </c>
      <c r="M163" s="58">
        <f>$X$18</f>
        <v>0</v>
      </c>
      <c r="N163" s="486"/>
      <c r="O163" s="360"/>
      <c r="P163" s="360"/>
      <c r="Q163" s="360"/>
      <c r="R163" s="360"/>
      <c r="S163" s="360"/>
      <c r="T163" s="360"/>
      <c r="U163" s="360"/>
      <c r="V163" s="154"/>
      <c r="W163" s="196"/>
      <c r="X163" s="196"/>
      <c r="Y163" s="196"/>
      <c r="Z163" s="197"/>
      <c r="AA163" s="197"/>
      <c r="AB163" s="197"/>
    </row>
    <row r="164" spans="1:28" s="1" customFormat="1" ht="26.25" customHeight="1" x14ac:dyDescent="0.3">
      <c r="A164" s="62" t="s">
        <v>33</v>
      </c>
      <c r="B164" s="63">
        <f>SUMIFS($N$35:$N$55,$G$35:$G$55, $B$5,$L$35:$L$55, $B$6)</f>
        <v>0</v>
      </c>
      <c r="C164" s="63">
        <f>SUMIFS($N$35:$N$55,$G$35:$G$55, $C$5,$L$35:$L$55,$C$6)</f>
        <v>0</v>
      </c>
      <c r="D164" s="63">
        <f>SUMIFS($N$35:$N$55,$G$35:$G$55, $D$5,$L$35:$L$55, $D$6)</f>
        <v>0</v>
      </c>
      <c r="E164" s="63">
        <f>SUMIFS($N$35:$N$55,$G$35:$G$55, $E$5,$L$35:$L$55, $E$6)</f>
        <v>0</v>
      </c>
      <c r="F164" s="63">
        <f>SUMIFS($N$35:$N$55,$G$35:$G$55,$F$5,$L$35:$L$55, $F$6)</f>
        <v>0</v>
      </c>
      <c r="G164" s="63">
        <f>SUMIFS($N$35:$N$55,$G$35:$G$55,$G$5,$L$35:$L$55, $G$6)</f>
        <v>0</v>
      </c>
      <c r="H164" s="63">
        <f>SUMIFS($N$35:$N$55,$G$35:$G$55,$H$5,$L$35:$L$55, $H$6)</f>
        <v>0</v>
      </c>
      <c r="I164" s="63">
        <f>SUMIFS($N$35:$N$55,$G$35:$G$55,$I$5,$L$35:$L$55, $I$6)</f>
        <v>0</v>
      </c>
      <c r="J164" s="63">
        <f>SUMIFS($N$35:$N$55,$G$35:$G$55,$J$5,$L$35:$L$55, $J$6)</f>
        <v>0</v>
      </c>
      <c r="K164" s="63">
        <f>SUMIFS($N$35:$N$55,$G$35:$G$55,$K$5,$L$35:$L$55, $K$6)</f>
        <v>0</v>
      </c>
      <c r="L164" s="63">
        <f>SUMIFS($N$35:$N$55,$G$35:$G$55,$L$5,$L$35:$L$55, $L$6)</f>
        <v>0</v>
      </c>
      <c r="M164" s="63">
        <f>SUMIFS($N$35:$N$55,$G$35:$G$55,$M$5,$L$35:$L$55, $M$6)</f>
        <v>0</v>
      </c>
      <c r="N164" s="63">
        <f>SUM(B164:M164)</f>
        <v>0</v>
      </c>
      <c r="O164" s="361"/>
      <c r="P164" s="361"/>
      <c r="Q164" s="361"/>
      <c r="R164" s="361"/>
      <c r="S164" s="361"/>
      <c r="T164" s="361"/>
      <c r="U164" s="361"/>
      <c r="V164" s="197"/>
      <c r="W164" s="87"/>
      <c r="X164" s="87"/>
      <c r="Y164" s="87"/>
      <c r="Z164" s="154"/>
      <c r="AA164" s="154"/>
      <c r="AB164" s="154"/>
    </row>
    <row r="165" spans="1:28" s="1" customFormat="1" ht="26.25" customHeight="1" x14ac:dyDescent="0.3">
      <c r="A165" s="62" t="s">
        <v>38</v>
      </c>
      <c r="B165" s="63">
        <f>SUMIFS($N$60:$N$70,$G$60:$G$70, $B$5,$L$60:$L$70, $B$6)</f>
        <v>0</v>
      </c>
      <c r="C165" s="63">
        <f>SUMIFS($N$60:$N$70,$G$60:$G$70, $C$5,$L$60:$L$70, $C$6)</f>
        <v>0</v>
      </c>
      <c r="D165" s="63">
        <f>SUMIFS($N$60:$N$70,$G$60:$G$70, $D$5,$L$60:$L$70, $D$6)</f>
        <v>0</v>
      </c>
      <c r="E165" s="63">
        <f>SUMIFS($N$60:$N$70,$G$60:$G$70, $E$5,$L$60:$L$70, $E$6)</f>
        <v>0</v>
      </c>
      <c r="F165" s="63">
        <f>SUMIFS($N$60:$N$70,$G$60:$G$70,$F$5,$L$60:$L$70, $F$6)</f>
        <v>0</v>
      </c>
      <c r="G165" s="63">
        <f>SUMIFS($N$60:$N$70,$G$60:$G$70,$G$5,$L$60:$L$70, $G$6)</f>
        <v>0</v>
      </c>
      <c r="H165" s="63">
        <f>SUMIFS($N$60:$N$70,$G$60:$G$70,$H$5,$L$60:$L$70, $H$6)</f>
        <v>0</v>
      </c>
      <c r="I165" s="63">
        <f>SUMIFS($N$60:$N$70,$G$60:$G$70,$I$5,$L$60:$L$70, $I$6)</f>
        <v>0</v>
      </c>
      <c r="J165" s="63">
        <f>SUMIFS($N$60:$N$70,$G$60:$G$70,$J$5,$L$60:$L$70, $J$6)</f>
        <v>0</v>
      </c>
      <c r="K165" s="63">
        <f>SUMIFS($N$60:$N$70,$G$60:$G$70,$K$5,$L$60:$L$70, $K$6)</f>
        <v>0</v>
      </c>
      <c r="L165" s="63">
        <f>SUMIFS($N$60:$N$70,$G$60:$G$70,$L$5,$L$60:$L$70, $L$6)</f>
        <v>0</v>
      </c>
      <c r="M165" s="63">
        <f>SUMIFS($N$60:$N$70,$G$60:$G$70,$M$5,$L$60:$L$70, $M$6)</f>
        <v>0</v>
      </c>
      <c r="N165" s="63">
        <f>SUM(B165:M165)</f>
        <v>0</v>
      </c>
      <c r="O165" s="361"/>
      <c r="P165" s="361"/>
      <c r="Q165" s="361"/>
      <c r="R165" s="361"/>
      <c r="S165" s="361"/>
      <c r="T165" s="361"/>
      <c r="U165" s="361"/>
      <c r="V165" s="197"/>
      <c r="W165" s="87"/>
      <c r="X165" s="87"/>
      <c r="Y165" s="87"/>
      <c r="Z165" s="154"/>
      <c r="AA165" s="154"/>
      <c r="AB165" s="154"/>
    </row>
    <row r="166" spans="1:28" s="1" customFormat="1" ht="26.25" customHeight="1" x14ac:dyDescent="0.3">
      <c r="A166" s="69" t="s">
        <v>42</v>
      </c>
      <c r="B166" s="70">
        <f>SUM(B164:B165)</f>
        <v>0</v>
      </c>
      <c r="C166" s="70">
        <f t="shared" ref="C166:M166" si="20">SUM(C164:C165)</f>
        <v>0</v>
      </c>
      <c r="D166" s="70">
        <f t="shared" si="20"/>
        <v>0</v>
      </c>
      <c r="E166" s="70">
        <f t="shared" si="20"/>
        <v>0</v>
      </c>
      <c r="F166" s="70">
        <f t="shared" si="20"/>
        <v>0</v>
      </c>
      <c r="G166" s="70">
        <f t="shared" si="20"/>
        <v>0</v>
      </c>
      <c r="H166" s="70">
        <f t="shared" si="20"/>
        <v>0</v>
      </c>
      <c r="I166" s="70">
        <f t="shared" si="20"/>
        <v>0</v>
      </c>
      <c r="J166" s="70">
        <f t="shared" si="20"/>
        <v>0</v>
      </c>
      <c r="K166" s="70">
        <f t="shared" si="20"/>
        <v>0</v>
      </c>
      <c r="L166" s="70">
        <f t="shared" si="20"/>
        <v>0</v>
      </c>
      <c r="M166" s="70">
        <f t="shared" si="20"/>
        <v>0</v>
      </c>
      <c r="N166" s="70">
        <f>SUM(N164:N165)</f>
        <v>0</v>
      </c>
      <c r="O166" s="362"/>
      <c r="P166" s="362"/>
      <c r="Q166" s="362"/>
      <c r="R166" s="362"/>
      <c r="S166" s="362"/>
      <c r="T166" s="362"/>
      <c r="U166" s="362"/>
      <c r="V166" s="197"/>
      <c r="W166" s="87"/>
      <c r="X166" s="87"/>
      <c r="Y166" s="87"/>
      <c r="Z166" s="154"/>
      <c r="AA166" s="154"/>
      <c r="AB166" s="154"/>
    </row>
    <row r="167" spans="1:28" s="1" customFormat="1" ht="26.25" customHeight="1" x14ac:dyDescent="0.3">
      <c r="A167" s="62" t="s">
        <v>7</v>
      </c>
      <c r="B167" s="63">
        <f>SUMIFS($N$75:$N$82,$G$75:$G$82, $B$5,$L$75:$L$82, $B$6)</f>
        <v>0</v>
      </c>
      <c r="C167" s="63">
        <f>SUMIFS($N$75:$N$82,$G$75:$G$82, $C$5,$L$75:$L$82, $C$6)</f>
        <v>0</v>
      </c>
      <c r="D167" s="63">
        <f>SUMIFS($N$75:$N$82,$G$75:$G$82, $D$5,$L$75:$L$82, $D$6)</f>
        <v>0</v>
      </c>
      <c r="E167" s="63">
        <f>SUMIFS($N$75:$N$82,$G$75:$G$82, $E$5,$L$75:$L$82, $E$6)</f>
        <v>0</v>
      </c>
      <c r="F167" s="63">
        <f>SUMIFS($N$75:$N$82,$G$75:$G$82,$F$5,$L$75:$L$82, $F$6)</f>
        <v>0</v>
      </c>
      <c r="G167" s="63">
        <f>SUMIFS($N$75:$N$82,$G$75:$G$82,$G$5,$L$75:$L$82, $G$6)</f>
        <v>0</v>
      </c>
      <c r="H167" s="63">
        <f>SUMIFS($N$75:$N$82,$G$75:$G$82,$H$5,$L$75:$L$82, $H$6)</f>
        <v>0</v>
      </c>
      <c r="I167" s="63">
        <f>SUMIFS($N$75:$N$82,$G$75:$G$82,$I$5,$L$75:$L$82, $I$6)</f>
        <v>0</v>
      </c>
      <c r="J167" s="63">
        <f>SUMIFS($N$75:$N$82,$G$75:$G$82,$J$5,$L$75:$L$82, $J$6)</f>
        <v>0</v>
      </c>
      <c r="K167" s="63">
        <f>SUMIFS($N$75:$N$82,$G$75:$G$82,$K$5,$L$75:$L$82, $K$6)</f>
        <v>0</v>
      </c>
      <c r="L167" s="63">
        <f>SUMIFS($N$75:$N$82,$G$75:$G$82,$L$5,$L$75:$L$82, $L$6)</f>
        <v>0</v>
      </c>
      <c r="M167" s="63">
        <f>SUMIFS($N$75:$N$82,$G$75:$G$82,$M$5,$L$75:$L$82, $M$6)</f>
        <v>0</v>
      </c>
      <c r="N167" s="63">
        <f t="shared" ref="N167:N172" si="21">SUM(B167:M167)</f>
        <v>0</v>
      </c>
      <c r="O167" s="361"/>
      <c r="P167" s="361"/>
      <c r="Q167" s="361"/>
      <c r="R167" s="361"/>
      <c r="S167" s="361"/>
      <c r="T167" s="361"/>
      <c r="U167" s="361"/>
      <c r="V167" s="197"/>
      <c r="W167" s="87"/>
      <c r="X167" s="87"/>
      <c r="Y167" s="87"/>
      <c r="Z167" s="154"/>
      <c r="AA167" s="154"/>
      <c r="AB167" s="154"/>
    </row>
    <row r="168" spans="1:28" s="1" customFormat="1" ht="26.25" customHeight="1" x14ac:dyDescent="0.3">
      <c r="A168" s="62" t="s">
        <v>4</v>
      </c>
      <c r="B168" s="63">
        <f>SUMIFS($N$87:$N$94,$G$87:$G$94, $B$5,$L$87:$L$94, $B$6)</f>
        <v>0</v>
      </c>
      <c r="C168" s="63">
        <f>SUMIFS($N$87:$N$94,$G$87:$G$94, $C$5,$L$87:$L$94, $C$6)</f>
        <v>0</v>
      </c>
      <c r="D168" s="63">
        <f>SUMIFS($N$87:$N$94,$G$87:$G$94, $D$5,$L$87:$L$94, $D$6)</f>
        <v>0</v>
      </c>
      <c r="E168" s="63">
        <f>SUMIFS($N$87:$N$94,$G$87:$G$94, $E$5,$L$87:$L$94, $E$6)</f>
        <v>0</v>
      </c>
      <c r="F168" s="63">
        <f>SUMIFS($N$87:$N$94,$G$87:$G$94,$F$5,$L$87:$L$94, $F$6)</f>
        <v>0</v>
      </c>
      <c r="G168" s="63">
        <f>SUMIFS($N$87:$N$94,$G$87:$G$94,$G$5,$L$87:$L$94, $G$6)</f>
        <v>0</v>
      </c>
      <c r="H168" s="63">
        <f>SUMIFS($N$87:$N$94,$G$87:$G$94,$H$5,$L$87:$L$94, $H$6)</f>
        <v>0</v>
      </c>
      <c r="I168" s="63">
        <f>SUMIFS($N$87:$N$94,$G$87:$G$94,$I$5,$L$87:$L$94, $I$6)</f>
        <v>0</v>
      </c>
      <c r="J168" s="63">
        <f>SUMIFS($N$87:$N$94,$G$87:$G$94,$J$5,$L$87:$L$94, $J$6)</f>
        <v>0</v>
      </c>
      <c r="K168" s="63">
        <f>SUMIFS($N$87:$N$94,$G$87:$G$94,$K$5,$L$87:$L$94, $K$6)</f>
        <v>0</v>
      </c>
      <c r="L168" s="63">
        <f>SUMIFS($N$87:$N$94,$G$87:$G$94,$L$5,$L$87:$L$94, $L$6)</f>
        <v>0</v>
      </c>
      <c r="M168" s="63">
        <f>SUMIFS($N$87:$N$94,$G$87:$G$94,$M$5,$L$87:$L$94, $M$6)</f>
        <v>0</v>
      </c>
      <c r="N168" s="63">
        <f t="shared" si="21"/>
        <v>0</v>
      </c>
      <c r="O168" s="361"/>
      <c r="P168" s="361"/>
      <c r="Q168" s="361"/>
      <c r="R168" s="361"/>
      <c r="S168" s="361"/>
      <c r="T168" s="361"/>
      <c r="U168" s="361"/>
      <c r="V168" s="197"/>
      <c r="W168" s="87"/>
      <c r="X168" s="87"/>
      <c r="Y168" s="87"/>
      <c r="Z168" s="154"/>
      <c r="AA168" s="154"/>
      <c r="AB168" s="154"/>
    </row>
    <row r="169" spans="1:28" s="1" customFormat="1" ht="26.25" customHeight="1" x14ac:dyDescent="0.3">
      <c r="A169" s="62" t="s">
        <v>44</v>
      </c>
      <c r="B169" s="63">
        <f>SUMIFS($N$98:$N$106,$G$98:$G$106, $B$5,$L$98:$L$106, $B$6)</f>
        <v>0</v>
      </c>
      <c r="C169" s="63">
        <f>SUMIFS($N$98:$N$106,$G$98:$G$106, $C$5,$L$98:$L$106, $C$6)</f>
        <v>0</v>
      </c>
      <c r="D169" s="63">
        <f>SUMIFS($N$98:$N$106,$G$98:$G$106, $D$5,$L$98:$L$106, $D$6)</f>
        <v>0</v>
      </c>
      <c r="E169" s="63">
        <f>SUMIFS($N$98:$N$106,$G$98:$G$106, $E$5,$L$98:$L$106, $E$6)</f>
        <v>0</v>
      </c>
      <c r="F169" s="63">
        <f>SUMIFS($N$98:$N$106,$G$98:$G$106,$F$5,$L$98:$L$106, $F$6)</f>
        <v>0</v>
      </c>
      <c r="G169" s="63">
        <f>SUMIFS($N$98:$N$106,$G$98:$G$106,$G$5,$L$98:$L$106, $G$6)</f>
        <v>0</v>
      </c>
      <c r="H169" s="63">
        <f>SUMIFS($N$98:$N$106,$G$98:$G$106,$H$5,$L$98:$L$106, $H$6)</f>
        <v>0</v>
      </c>
      <c r="I169" s="63">
        <f>SUMIFS($N$98:$N$106,$G$98:$G$106,$I$5,$L$98:$L$106, $I$6)</f>
        <v>0</v>
      </c>
      <c r="J169" s="63">
        <f>SUMIFS($N$98:$N$106,$G$98:$G$106,$J$5,$L$98:$L$106, $J$6)</f>
        <v>0</v>
      </c>
      <c r="K169" s="63">
        <f>SUMIFS($N$98:$N$106,$G$98:$G$106,$K$5,$L$98:$L$106, $K$6)</f>
        <v>0</v>
      </c>
      <c r="L169" s="63">
        <f>SUMIFS($N$98:$N$106,$G$98:$G$106,$L$5,$L$98:$L$106, $L$6)</f>
        <v>0</v>
      </c>
      <c r="M169" s="63">
        <f>SUMIFS($N$98:$N$106,$G$98:$G$106,$M$5,$L$98:$L$106, $M$6)</f>
        <v>0</v>
      </c>
      <c r="N169" s="63">
        <f t="shared" si="21"/>
        <v>0</v>
      </c>
      <c r="O169" s="361"/>
      <c r="P169" s="361"/>
      <c r="Q169" s="361"/>
      <c r="R169" s="361"/>
      <c r="S169" s="361"/>
      <c r="T169" s="361"/>
      <c r="U169" s="361"/>
      <c r="V169" s="197"/>
      <c r="W169" s="87"/>
      <c r="X169" s="87"/>
      <c r="Y169" s="87"/>
      <c r="Z169" s="154"/>
      <c r="AA169" s="154"/>
      <c r="AB169" s="154"/>
    </row>
    <row r="170" spans="1:28" s="1" customFormat="1" ht="26.25" customHeight="1" x14ac:dyDescent="0.3">
      <c r="A170" s="62" t="s">
        <v>16</v>
      </c>
      <c r="B170" s="63">
        <f>SUMIFS($N$111:$N$118,$G$111:$G$118, $B$5,$L$111:$L$118, $B$6)</f>
        <v>0</v>
      </c>
      <c r="C170" s="63">
        <f>SUMIFS($N$111:$N$118,$G$111:$G$118, $C$5,$L$111:$L$118, $C$6)</f>
        <v>0</v>
      </c>
      <c r="D170" s="63">
        <f>SUMIFS($N$111:$N$118,$G$111:$G$118, $D$5,$L$111:$L$118, $D$6)</f>
        <v>0</v>
      </c>
      <c r="E170" s="63">
        <f>SUMIFS($N$111:$N$118,$G$111:$G$118, $E$5,$L$111:$L$118, $E$6)</f>
        <v>0</v>
      </c>
      <c r="F170" s="63">
        <f>SUMIFS($N$111:$N$118,$G$111:$G$118,$F$5,$L$111:$L$118, $F$6)</f>
        <v>0</v>
      </c>
      <c r="G170" s="63">
        <f>SUMIFS($N$111:$N$118,$G$111:$G$118,$G$5,$L$111:$L$118, $G$6)</f>
        <v>0</v>
      </c>
      <c r="H170" s="63">
        <f>SUMIFS($N$111:$N$118,$G$111:$G$118,$H$5,$L$111:$L$118, $H$6)</f>
        <v>0</v>
      </c>
      <c r="I170" s="63">
        <f>SUMIFS($N$111:$N$118,$G$111:$G$118,$I$5,$L$111:$L$118, $I$6)</f>
        <v>0</v>
      </c>
      <c r="J170" s="63">
        <f>SUMIFS($N$111:$N$118,$G$111:$G$118,$J$5,$L$111:$L$118, $J$6)</f>
        <v>0</v>
      </c>
      <c r="K170" s="63">
        <f>SUMIFS($N$111:$N$118,$G$111:$G$118,$K$5,$L$111:$L$118, $K$6)</f>
        <v>0</v>
      </c>
      <c r="L170" s="63">
        <f>SUMIFS($N$111:$N$118,$G$111:$G$118,$L$5,$L$111:$L$118, $L$6)</f>
        <v>0</v>
      </c>
      <c r="M170" s="63">
        <f>SUMIFS($N$111:$N$118,$G$111:$G$118,$M$5,$L$111:$L$118, $M$6)</f>
        <v>0</v>
      </c>
      <c r="N170" s="63">
        <f t="shared" si="21"/>
        <v>0</v>
      </c>
      <c r="O170" s="361"/>
      <c r="P170" s="361"/>
      <c r="Q170" s="361"/>
      <c r="R170" s="361"/>
      <c r="S170" s="361"/>
      <c r="T170" s="361"/>
      <c r="U170" s="361"/>
      <c r="V170" s="197"/>
      <c r="W170" s="87"/>
      <c r="X170" s="87"/>
      <c r="Y170" s="87"/>
      <c r="Z170" s="154"/>
      <c r="AA170" s="154"/>
      <c r="AB170" s="154"/>
    </row>
    <row r="171" spans="1:28" s="1" customFormat="1" ht="26.25" customHeight="1" x14ac:dyDescent="0.3">
      <c r="A171" s="62" t="s">
        <v>5</v>
      </c>
      <c r="B171" s="63">
        <f>SUMIFS($N$123:$N$127,$G$123:$G$127, $B$5,$L$123:$L$127, $B$6)</f>
        <v>0</v>
      </c>
      <c r="C171" s="63">
        <f>SUMIFS($N$123:$N$127,$G$123:$G$127, $C$5,$L$123:$L$127, $C$6)</f>
        <v>0</v>
      </c>
      <c r="D171" s="63">
        <f>SUMIFS($N$123:$N$127,$G$123:$G$127, $D$5,$L$123:$L$127, $D$6)</f>
        <v>0</v>
      </c>
      <c r="E171" s="63">
        <f>SUMIFS($N$123:$N$127,$G$123:$G$127, $E$5,$L$123:$L$127, $E$6)</f>
        <v>0</v>
      </c>
      <c r="F171" s="63">
        <f>SUMIFS($N$123:$N$127,$G$123:$G$127,$F$5,$L$123:$L$127, $F$6)</f>
        <v>0</v>
      </c>
      <c r="G171" s="63">
        <f>SUMIFS($N$123:$N$127,$G$123:$G$127,$G$5,$L$123:$L$127, $G$6)</f>
        <v>0</v>
      </c>
      <c r="H171" s="63">
        <f>SUMIFS($N$123:$N$127,$G$123:$G$127,$H$5,$L$123:$L$127, $H$6)</f>
        <v>0</v>
      </c>
      <c r="I171" s="63">
        <f>SUMIFS($N$123:$N$127,$G$123:$G$127,$I$5,$L$123:$L$127, $I$6)</f>
        <v>0</v>
      </c>
      <c r="J171" s="63">
        <f>SUMIFS($N$123:$N$127,$G$123:$G$127,$J$5,$L$123:$L$127, $J$6)</f>
        <v>0</v>
      </c>
      <c r="K171" s="63">
        <f>SUMIFS($N$123:$N$127,$G$123:$G$127,$K$5,$L$123:$L$127, $K$6)</f>
        <v>0</v>
      </c>
      <c r="L171" s="63">
        <f>SUMIFS($N$123:$N$127,$G$123:$G$127,$L$5,$L$123:$L$127, $L$6)</f>
        <v>0</v>
      </c>
      <c r="M171" s="63">
        <f>SUMIFS($N$123:$N$127,$G$123:$G$127,$M$5,$L$123:$L$127, $M$6)</f>
        <v>0</v>
      </c>
      <c r="N171" s="63">
        <f t="shared" si="21"/>
        <v>0</v>
      </c>
      <c r="O171" s="361"/>
      <c r="P171" s="361"/>
      <c r="Q171" s="361"/>
      <c r="R171" s="361"/>
      <c r="S171" s="361"/>
      <c r="T171" s="361"/>
      <c r="U171" s="361"/>
      <c r="V171" s="197"/>
      <c r="W171" s="87"/>
      <c r="X171" s="87"/>
      <c r="Y171" s="87"/>
      <c r="Z171" s="154"/>
      <c r="AA171" s="154"/>
      <c r="AB171" s="154"/>
    </row>
    <row r="172" spans="1:28" s="1" customFormat="1" ht="26.25" customHeight="1" x14ac:dyDescent="0.3">
      <c r="A172" s="62" t="s">
        <v>39</v>
      </c>
      <c r="B172" s="63">
        <f>SUMIFS($N$132:$N$136,$G$132:$G$136, $B$5,$L$132:$L$136, $B$6)</f>
        <v>0</v>
      </c>
      <c r="C172" s="63">
        <f>SUMIFS($N$132:$N$136,$G$132:$G$136, $C$5,$L$132:$L$136, $C$6)</f>
        <v>0</v>
      </c>
      <c r="D172" s="63">
        <f>SUMIFS($N$132:$N$136,$G$132:$G$136, $D$5,$L$132:$L$136, $D$6)</f>
        <v>0</v>
      </c>
      <c r="E172" s="63">
        <f>SUMIFS($N$132:$N$136,$G$132:$G$136, $E$5,$L$132:$L$136, $E$6)</f>
        <v>0</v>
      </c>
      <c r="F172" s="63">
        <f>SUMIFS($N$132:$N$136,$G$132:$G$136,$F$5,$L$132:$L$136, $F$6)</f>
        <v>0</v>
      </c>
      <c r="G172" s="63">
        <f>SUMIFS($N$132:$N$136,$G$132:$G$136,$G$5,$L$132:$L$136, $G$6)</f>
        <v>0</v>
      </c>
      <c r="H172" s="63">
        <f>SUMIFS($N$132:$N$136,$G$132:$G$136,$H$5,$L$132:$L$136, $H$6)</f>
        <v>0</v>
      </c>
      <c r="I172" s="63">
        <f>SUMIFS($N$132:$N$136,$G$132:$G$136,$I$5,$L$132:$L$136, $I$6)</f>
        <v>0</v>
      </c>
      <c r="J172" s="63">
        <f>SUMIFS($N$132:$N$136,$G$132:$G$136,$J$5,$L$132:$L$136, $J$6)</f>
        <v>0</v>
      </c>
      <c r="K172" s="63">
        <f>SUMIFS($N$132:$N$136,$G$132:$G$136,$K$5,$L$132:$L$136, $K$6)</f>
        <v>0</v>
      </c>
      <c r="L172" s="63">
        <f>SUMIFS($N$132:$N$136,$G$132:$G$136,$L$5,$L$132:$L$136, $L$6)</f>
        <v>0</v>
      </c>
      <c r="M172" s="63">
        <f>SUMIFS($N$132:$N$136,$G$132:$G$136,$M$5,$L$132:$L$136, $M$6)</f>
        <v>0</v>
      </c>
      <c r="N172" s="63">
        <f t="shared" si="21"/>
        <v>0</v>
      </c>
      <c r="O172" s="361"/>
      <c r="P172" s="361"/>
      <c r="Q172" s="361"/>
      <c r="R172" s="361"/>
      <c r="S172" s="361"/>
      <c r="T172" s="361"/>
      <c r="U172" s="361"/>
      <c r="V172" s="154"/>
      <c r="W172" s="87"/>
      <c r="X172" s="87"/>
      <c r="Y172" s="87"/>
      <c r="Z172" s="154"/>
      <c r="AA172" s="154"/>
      <c r="AB172" s="154"/>
    </row>
    <row r="173" spans="1:28" s="1" customFormat="1" ht="26.25" customHeight="1" x14ac:dyDescent="0.3">
      <c r="A173" s="72" t="s">
        <v>2</v>
      </c>
      <c r="B173" s="73">
        <f t="shared" ref="B173:M173" si="22">SUM(B166:B172)</f>
        <v>0</v>
      </c>
      <c r="C173" s="73">
        <f t="shared" si="22"/>
        <v>0</v>
      </c>
      <c r="D173" s="73">
        <f t="shared" si="22"/>
        <v>0</v>
      </c>
      <c r="E173" s="73">
        <f t="shared" si="22"/>
        <v>0</v>
      </c>
      <c r="F173" s="73">
        <f t="shared" si="22"/>
        <v>0</v>
      </c>
      <c r="G173" s="73">
        <f t="shared" si="22"/>
        <v>0</v>
      </c>
      <c r="H173" s="73">
        <f t="shared" si="22"/>
        <v>0</v>
      </c>
      <c r="I173" s="73">
        <f t="shared" si="22"/>
        <v>0</v>
      </c>
      <c r="J173" s="73">
        <f t="shared" si="22"/>
        <v>0</v>
      </c>
      <c r="K173" s="73">
        <f t="shared" si="22"/>
        <v>0</v>
      </c>
      <c r="L173" s="73">
        <f t="shared" si="22"/>
        <v>0</v>
      </c>
      <c r="M173" s="73">
        <f t="shared" si="22"/>
        <v>0</v>
      </c>
      <c r="N173" s="73">
        <f>SUM(N166:N172)</f>
        <v>0</v>
      </c>
      <c r="O173" s="363"/>
      <c r="P173" s="363"/>
      <c r="Q173" s="363"/>
      <c r="R173" s="363"/>
      <c r="S173" s="363"/>
      <c r="T173" s="363"/>
      <c r="U173" s="363"/>
      <c r="V173" s="154"/>
      <c r="W173" s="87"/>
      <c r="X173" s="87"/>
      <c r="Y173" s="87"/>
      <c r="Z173" s="154"/>
      <c r="AA173" s="154"/>
      <c r="AB173" s="154"/>
    </row>
    <row r="174" spans="1:28" s="1" customFormat="1" ht="26.25" customHeight="1" x14ac:dyDescent="0.3">
      <c r="A174" s="76" t="s">
        <v>34</v>
      </c>
      <c r="B174" s="77">
        <f>B166*0.15</f>
        <v>0</v>
      </c>
      <c r="C174" s="77">
        <f t="shared" ref="C174:N174" si="23">C166*0.15</f>
        <v>0</v>
      </c>
      <c r="D174" s="77">
        <f t="shared" si="23"/>
        <v>0</v>
      </c>
      <c r="E174" s="77">
        <f t="shared" si="23"/>
        <v>0</v>
      </c>
      <c r="F174" s="77">
        <f t="shared" si="23"/>
        <v>0</v>
      </c>
      <c r="G174" s="77">
        <f t="shared" si="23"/>
        <v>0</v>
      </c>
      <c r="H174" s="77">
        <f t="shared" si="23"/>
        <v>0</v>
      </c>
      <c r="I174" s="77">
        <f t="shared" si="23"/>
        <v>0</v>
      </c>
      <c r="J174" s="77">
        <f t="shared" si="23"/>
        <v>0</v>
      </c>
      <c r="K174" s="77">
        <f t="shared" si="23"/>
        <v>0</v>
      </c>
      <c r="L174" s="77">
        <f t="shared" si="23"/>
        <v>0</v>
      </c>
      <c r="M174" s="77">
        <f t="shared" si="23"/>
        <v>0</v>
      </c>
      <c r="N174" s="77">
        <f t="shared" si="23"/>
        <v>0</v>
      </c>
      <c r="O174" s="365"/>
      <c r="P174" s="365"/>
      <c r="Q174" s="365"/>
      <c r="R174" s="365"/>
      <c r="S174" s="365"/>
      <c r="T174" s="365"/>
      <c r="U174" s="365"/>
      <c r="V174" s="154"/>
      <c r="W174" s="87"/>
      <c r="X174" s="87"/>
      <c r="Y174" s="87"/>
      <c r="Z174" s="154"/>
      <c r="AA174" s="154"/>
      <c r="AB174" s="154"/>
    </row>
    <row r="175" spans="1:28" s="1" customFormat="1" ht="26.25" customHeight="1" x14ac:dyDescent="0.3">
      <c r="A175" s="80" t="s">
        <v>81</v>
      </c>
      <c r="B175" s="81">
        <f t="shared" ref="B175:M175" si="24">B173+B174</f>
        <v>0</v>
      </c>
      <c r="C175" s="81">
        <f t="shared" si="24"/>
        <v>0</v>
      </c>
      <c r="D175" s="81">
        <f t="shared" si="24"/>
        <v>0</v>
      </c>
      <c r="E175" s="81">
        <f t="shared" si="24"/>
        <v>0</v>
      </c>
      <c r="F175" s="81">
        <f t="shared" si="24"/>
        <v>0</v>
      </c>
      <c r="G175" s="81">
        <f t="shared" si="24"/>
        <v>0</v>
      </c>
      <c r="H175" s="81">
        <f t="shared" si="24"/>
        <v>0</v>
      </c>
      <c r="I175" s="81">
        <f t="shared" si="24"/>
        <v>0</v>
      </c>
      <c r="J175" s="81">
        <f t="shared" si="24"/>
        <v>0</v>
      </c>
      <c r="K175" s="81">
        <f t="shared" si="24"/>
        <v>0</v>
      </c>
      <c r="L175" s="81">
        <f t="shared" si="24"/>
        <v>0</v>
      </c>
      <c r="M175" s="81">
        <f t="shared" si="24"/>
        <v>0</v>
      </c>
      <c r="N175" s="81">
        <f>N173+N174</f>
        <v>0</v>
      </c>
      <c r="O175" s="283"/>
      <c r="P175" s="283"/>
      <c r="Q175" s="283"/>
      <c r="R175" s="283"/>
      <c r="S175" s="283"/>
      <c r="T175" s="283"/>
      <c r="U175" s="283"/>
      <c r="V175" s="154"/>
      <c r="W175" s="87"/>
      <c r="X175" s="87"/>
      <c r="Y175" s="87"/>
      <c r="Z175" s="154"/>
      <c r="AA175" s="154"/>
      <c r="AB175" s="154"/>
    </row>
    <row r="176" spans="1:28" s="1" customFormat="1" ht="26.25" customHeight="1" x14ac:dyDescent="0.3">
      <c r="A176" s="151"/>
      <c r="B176" s="194"/>
      <c r="C176" s="194"/>
      <c r="D176" s="194"/>
      <c r="E176" s="194"/>
      <c r="F176" s="194"/>
      <c r="G176" s="194"/>
      <c r="H176" s="194"/>
      <c r="I176" s="152"/>
      <c r="J176" s="152"/>
      <c r="K176" s="195"/>
      <c r="L176" s="194"/>
      <c r="M176" s="85"/>
      <c r="N176" s="154"/>
      <c r="O176" s="87"/>
      <c r="P176" s="87"/>
      <c r="Q176" s="87"/>
      <c r="R176" s="87"/>
      <c r="S176" s="87"/>
      <c r="T176" s="87"/>
      <c r="U176" s="87"/>
      <c r="V176" s="154"/>
      <c r="W176" s="87"/>
      <c r="X176" s="87"/>
      <c r="Y176" s="87"/>
      <c r="Z176" s="154"/>
      <c r="AA176" s="154"/>
      <c r="AB176" s="154"/>
    </row>
    <row r="177" spans="1:28" s="1" customFormat="1" ht="26.25" customHeight="1" x14ac:dyDescent="0.3">
      <c r="A177" s="151"/>
      <c r="B177" s="194"/>
      <c r="C177" s="194"/>
      <c r="D177" s="194"/>
      <c r="E177" s="194"/>
      <c r="F177" s="194"/>
      <c r="G177" s="194"/>
      <c r="H177" s="194"/>
      <c r="I177" s="152"/>
      <c r="J177" s="152"/>
      <c r="K177" s="195"/>
      <c r="L177" s="194"/>
      <c r="M177" s="85"/>
      <c r="N177" s="154"/>
      <c r="O177" s="87"/>
      <c r="P177" s="87"/>
      <c r="Q177" s="87"/>
      <c r="R177" s="87"/>
      <c r="S177" s="87"/>
      <c r="T177" s="87"/>
      <c r="U177" s="87"/>
      <c r="V177" s="154"/>
      <c r="W177" s="87"/>
      <c r="X177" s="87"/>
      <c r="Y177" s="87"/>
      <c r="Z177" s="154"/>
      <c r="AA177" s="154"/>
      <c r="AB177" s="154"/>
    </row>
    <row r="178" spans="1:28" s="1" customFormat="1" ht="26.25" customHeight="1" x14ac:dyDescent="0.3">
      <c r="A178" s="486" t="s">
        <v>0</v>
      </c>
      <c r="B178" s="463" t="s">
        <v>51</v>
      </c>
      <c r="C178" s="464"/>
      <c r="D178" s="465"/>
      <c r="E178" s="460" t="s">
        <v>1</v>
      </c>
      <c r="F178" s="154"/>
      <c r="G178" s="87"/>
      <c r="H178" s="87"/>
      <c r="I178" s="87"/>
      <c r="J178" s="87"/>
      <c r="K178" s="87"/>
      <c r="L178" s="87"/>
      <c r="M178" s="87"/>
      <c r="N178" s="154"/>
      <c r="O178" s="87"/>
      <c r="P178" s="87"/>
      <c r="Q178" s="87"/>
      <c r="R178" s="87"/>
      <c r="S178" s="87"/>
      <c r="T178" s="87"/>
      <c r="U178" s="87"/>
      <c r="V178" s="154"/>
      <c r="W178" s="154"/>
      <c r="X178" s="154"/>
      <c r="Y178" s="154"/>
      <c r="Z178" s="56"/>
      <c r="AA178" s="154"/>
      <c r="AB178" s="154"/>
    </row>
    <row r="179" spans="1:28" s="1" customFormat="1" ht="26.25" customHeight="1" x14ac:dyDescent="0.3">
      <c r="A179" s="486"/>
      <c r="B179" s="57" t="s">
        <v>124</v>
      </c>
      <c r="C179" s="57" t="s">
        <v>125</v>
      </c>
      <c r="D179" s="57" t="s">
        <v>126</v>
      </c>
      <c r="E179" s="461"/>
      <c r="F179" s="154"/>
      <c r="G179" s="87"/>
      <c r="H179" s="487"/>
      <c r="I179" s="487"/>
      <c r="J179" s="487"/>
      <c r="K179" s="487"/>
      <c r="L179" s="487"/>
      <c r="M179" s="487"/>
      <c r="N179" s="154"/>
      <c r="O179" s="87"/>
      <c r="P179" s="87"/>
      <c r="Q179" s="87"/>
      <c r="R179" s="87"/>
      <c r="S179" s="87"/>
      <c r="T179" s="87"/>
      <c r="U179" s="87"/>
      <c r="V179" s="154"/>
      <c r="W179" s="154"/>
      <c r="X179" s="154"/>
      <c r="Y179" s="154"/>
      <c r="Z179" s="56"/>
      <c r="AA179" s="154"/>
      <c r="AB179" s="154"/>
    </row>
    <row r="180" spans="1:28" s="1" customFormat="1" ht="26.25" customHeight="1" x14ac:dyDescent="0.25">
      <c r="A180" s="62" t="s">
        <v>33</v>
      </c>
      <c r="B180" s="63">
        <f>SUMIFS($N$35:$N$55,$M$35:$M$55, "agricolo")</f>
        <v>0</v>
      </c>
      <c r="C180" s="63">
        <f>SUMIFS($N$35:$N$55,$M$35:$M$55, "forestale")</f>
        <v>0</v>
      </c>
      <c r="D180" s="63">
        <f>SUMIFS($N$35:$N$55,$M$35:$M$55, "altri settori")</f>
        <v>0</v>
      </c>
      <c r="E180" s="63">
        <f>SUM(B180:D180)</f>
        <v>0</v>
      </c>
      <c r="F180" s="154"/>
      <c r="G180" s="87"/>
      <c r="H180" s="188"/>
      <c r="I180" s="188"/>
      <c r="J180" s="188"/>
      <c r="K180" s="188"/>
      <c r="L180" s="188"/>
      <c r="M180" s="198"/>
      <c r="N180" s="154"/>
      <c r="O180" s="87"/>
      <c r="P180" s="87"/>
      <c r="Q180" s="87"/>
      <c r="R180" s="87"/>
      <c r="S180" s="87"/>
      <c r="T180" s="87"/>
      <c r="U180" s="87"/>
      <c r="V180" s="154"/>
      <c r="W180" s="154"/>
      <c r="X180" s="154"/>
      <c r="Y180" s="154"/>
      <c r="Z180" s="56"/>
      <c r="AA180" s="154"/>
      <c r="AB180" s="154"/>
    </row>
    <row r="181" spans="1:28" s="1" customFormat="1" ht="26.25" customHeight="1" x14ac:dyDescent="0.25">
      <c r="A181" s="62" t="s">
        <v>38</v>
      </c>
      <c r="B181" s="63">
        <f>SUMIFS($N$60:$N$70,$M$60:$M$70, "agricolo")</f>
        <v>0</v>
      </c>
      <c r="C181" s="63">
        <f>SUMIFS($N$60:$N$70,$M$60:$M$70, "forestale")</f>
        <v>0</v>
      </c>
      <c r="D181" s="63">
        <f>SUMIFS($N$60:$N$70,$M$60:$M$70, "altri settori")</f>
        <v>0</v>
      </c>
      <c r="E181" s="63">
        <f>SUM(B181:D181)</f>
        <v>0</v>
      </c>
      <c r="F181" s="154"/>
      <c r="G181" s="87"/>
      <c r="H181" s="199"/>
      <c r="I181" s="200"/>
      <c r="J181" s="200"/>
      <c r="K181" s="200"/>
      <c r="L181" s="200"/>
      <c r="M181" s="198"/>
      <c r="N181" s="154"/>
      <c r="O181" s="87"/>
      <c r="P181" s="87"/>
      <c r="Q181" s="87"/>
      <c r="R181" s="87"/>
      <c r="S181" s="87"/>
      <c r="T181" s="87"/>
      <c r="U181" s="87"/>
      <c r="V181" s="154"/>
      <c r="W181" s="154"/>
      <c r="X181" s="154"/>
      <c r="Y181" s="154"/>
      <c r="Z181" s="52"/>
      <c r="AA181" s="154"/>
      <c r="AB181" s="154"/>
    </row>
    <row r="182" spans="1:28" s="1" customFormat="1" ht="26.25" customHeight="1" x14ac:dyDescent="0.3">
      <c r="A182" s="69" t="s">
        <v>42</v>
      </c>
      <c r="B182" s="70">
        <f>SUM(B180:B181)</f>
        <v>0</v>
      </c>
      <c r="C182" s="70">
        <f t="shared" ref="C182:D182" si="25">SUM(C180:C181)</f>
        <v>0</v>
      </c>
      <c r="D182" s="70">
        <f t="shared" si="25"/>
        <v>0</v>
      </c>
      <c r="E182" s="70">
        <f>SUM(E180:E181)</f>
        <v>0</v>
      </c>
      <c r="F182" s="154"/>
      <c r="G182" s="87"/>
      <c r="H182" s="87"/>
      <c r="I182" s="87"/>
      <c r="J182" s="87"/>
      <c r="K182" s="87"/>
      <c r="L182" s="87"/>
      <c r="M182" s="87"/>
      <c r="N182" s="154"/>
      <c r="O182" s="87"/>
      <c r="P182" s="87"/>
      <c r="Q182" s="87"/>
      <c r="R182" s="87"/>
      <c r="S182" s="87"/>
      <c r="T182" s="87"/>
      <c r="U182" s="87"/>
      <c r="V182" s="154"/>
      <c r="W182" s="154"/>
      <c r="X182" s="154"/>
      <c r="Y182" s="154"/>
      <c r="Z182" s="154"/>
      <c r="AA182" s="154"/>
      <c r="AB182" s="154"/>
    </row>
    <row r="183" spans="1:28" s="1" customFormat="1" ht="26.25" customHeight="1" x14ac:dyDescent="0.3">
      <c r="A183" s="62" t="s">
        <v>7</v>
      </c>
      <c r="B183" s="63">
        <f>SUMIFS($N$75:$N$82,$M$75:$M$82, "agricolo")</f>
        <v>0</v>
      </c>
      <c r="C183" s="63">
        <f>SUMIFS($N$75:$N$82,$M$75:$M$82, "forestale")</f>
        <v>0</v>
      </c>
      <c r="D183" s="63">
        <f>SUMIFS($N$75:$N$82,$M$75:$M$82, "altri settori")</f>
        <v>0</v>
      </c>
      <c r="E183" s="63">
        <f t="shared" ref="E183:E188" si="26">SUM(B183:D183)</f>
        <v>0</v>
      </c>
      <c r="F183" s="154"/>
      <c r="G183" s="87"/>
      <c r="H183" s="87"/>
      <c r="I183" s="87"/>
      <c r="J183" s="87"/>
      <c r="K183" s="87"/>
      <c r="L183" s="87"/>
      <c r="M183" s="87"/>
      <c r="N183" s="154"/>
      <c r="O183" s="87"/>
      <c r="P183" s="87"/>
      <c r="Q183" s="87"/>
      <c r="R183" s="87"/>
      <c r="S183" s="87"/>
      <c r="T183" s="87"/>
      <c r="U183" s="87"/>
      <c r="V183" s="154"/>
      <c r="W183" s="154"/>
      <c r="X183" s="154"/>
      <c r="Y183" s="154"/>
      <c r="Z183" s="154"/>
      <c r="AA183" s="154"/>
      <c r="AB183" s="154"/>
    </row>
    <row r="184" spans="1:28" s="1" customFormat="1" ht="26.25" customHeight="1" x14ac:dyDescent="0.3">
      <c r="A184" s="62" t="s">
        <v>4</v>
      </c>
      <c r="B184" s="63">
        <f>SUMIFS($N$87:$N$94,$M$87:$M$94, "agricolo")</f>
        <v>0</v>
      </c>
      <c r="C184" s="63">
        <f>SUMIFS($N$87:$N$94,$M$87:$M$94, "forestale")</f>
        <v>0</v>
      </c>
      <c r="D184" s="63">
        <f>SUMIFS($N$87:$N$94,$M$87:$M$94, "altri settori")</f>
        <v>0</v>
      </c>
      <c r="E184" s="63">
        <f t="shared" si="26"/>
        <v>0</v>
      </c>
      <c r="F184" s="154"/>
      <c r="G184" s="87"/>
      <c r="H184" s="87"/>
      <c r="I184" s="87"/>
      <c r="J184" s="154"/>
      <c r="K184" s="154"/>
      <c r="L184" s="154"/>
      <c r="M184" s="154"/>
      <c r="N184" s="154"/>
      <c r="O184" s="87"/>
      <c r="P184" s="87"/>
      <c r="Q184" s="87"/>
      <c r="R184" s="87"/>
      <c r="S184" s="87"/>
      <c r="T184" s="87"/>
      <c r="U184" s="87"/>
      <c r="V184" s="154"/>
      <c r="W184" s="154"/>
      <c r="X184" s="154"/>
      <c r="Y184" s="154"/>
      <c r="Z184" s="120"/>
      <c r="AA184" s="154"/>
      <c r="AB184" s="154"/>
    </row>
    <row r="185" spans="1:28" s="1" customFormat="1" ht="26.25" customHeight="1" x14ac:dyDescent="0.3">
      <c r="A185" s="62" t="s">
        <v>44</v>
      </c>
      <c r="B185" s="63">
        <f>SUMIFS($N$99:$N$106,$M$99:$M$106, "agricolo")</f>
        <v>0</v>
      </c>
      <c r="C185" s="63">
        <f>SUMIFS($N$99:$N$106,$M$99:$M$106, "forestale")</f>
        <v>0</v>
      </c>
      <c r="D185" s="63">
        <f>SUMIFS($N$99:$N$106,$M$99:$M$106, "altri settori")</f>
        <v>0</v>
      </c>
      <c r="E185" s="63">
        <f t="shared" si="26"/>
        <v>0</v>
      </c>
      <c r="F185" s="154"/>
      <c r="G185" s="87"/>
      <c r="H185" s="87"/>
      <c r="I185" s="87"/>
      <c r="J185" s="154"/>
      <c r="K185" s="154"/>
      <c r="L185" s="154"/>
      <c r="M185" s="154"/>
      <c r="N185" s="154"/>
      <c r="O185" s="87"/>
      <c r="P185" s="87"/>
      <c r="Q185" s="87"/>
      <c r="R185" s="87"/>
      <c r="S185" s="87"/>
      <c r="T185" s="87"/>
      <c r="U185" s="87"/>
      <c r="V185" s="154"/>
      <c r="W185" s="154"/>
      <c r="X185" s="154"/>
      <c r="Y185" s="154"/>
      <c r="Z185" s="56"/>
      <c r="AA185" s="154"/>
      <c r="AB185" s="154"/>
    </row>
    <row r="186" spans="1:28" s="1" customFormat="1" ht="26.25" customHeight="1" x14ac:dyDescent="0.3">
      <c r="A186" s="62" t="s">
        <v>16</v>
      </c>
      <c r="B186" s="63">
        <f>SUMIFS($N$111:$N$118,$M$111:$M$118, "agricolo")</f>
        <v>0</v>
      </c>
      <c r="C186" s="63">
        <f>SUMIFS($N$111:$N$118,$M$111:$M$118, "forestale")</f>
        <v>0</v>
      </c>
      <c r="D186" s="63">
        <f>SUMIFS($N$111:$N$118,$M$111:$M$118, "altri settori")</f>
        <v>0</v>
      </c>
      <c r="E186" s="63">
        <f t="shared" si="26"/>
        <v>0</v>
      </c>
      <c r="F186" s="154"/>
      <c r="G186" s="87"/>
      <c r="H186" s="87"/>
      <c r="I186" s="87"/>
      <c r="J186" s="154"/>
      <c r="K186" s="154"/>
      <c r="L186" s="154"/>
      <c r="M186" s="154"/>
      <c r="N186" s="154"/>
      <c r="O186" s="87"/>
      <c r="P186" s="87"/>
      <c r="Q186" s="87"/>
      <c r="R186" s="87"/>
      <c r="S186" s="87"/>
      <c r="T186" s="87"/>
      <c r="U186" s="87"/>
      <c r="V186" s="154"/>
      <c r="W186" s="154"/>
      <c r="X186" s="154"/>
      <c r="Y186" s="154"/>
      <c r="Z186" s="56"/>
      <c r="AA186" s="154"/>
      <c r="AB186" s="154"/>
    </row>
    <row r="187" spans="1:28" s="1" customFormat="1" ht="26.25" customHeight="1" x14ac:dyDescent="0.3">
      <c r="A187" s="62" t="s">
        <v>5</v>
      </c>
      <c r="B187" s="63">
        <f>SUMIFS($N$123:$N$127,$M$123:$M$127, "agricolo")</f>
        <v>0</v>
      </c>
      <c r="C187" s="63">
        <f>SUMIFS($N$123:$N$127,$M$123:$M$127, "forestale")</f>
        <v>0</v>
      </c>
      <c r="D187" s="63">
        <f>SUMIFS($N$123:$N$127,$M$123:$M$127, "altri settori")</f>
        <v>0</v>
      </c>
      <c r="E187" s="63">
        <f t="shared" si="26"/>
        <v>0</v>
      </c>
      <c r="F187" s="154"/>
      <c r="G187" s="87"/>
      <c r="H187" s="87"/>
      <c r="I187" s="87"/>
      <c r="J187" s="154"/>
      <c r="K187" s="154"/>
      <c r="L187" s="154"/>
      <c r="M187" s="154"/>
      <c r="N187" s="154"/>
      <c r="O187" s="87"/>
      <c r="P187" s="87"/>
      <c r="Q187" s="87"/>
      <c r="R187" s="87"/>
      <c r="S187" s="87"/>
      <c r="T187" s="87"/>
      <c r="U187" s="87"/>
      <c r="V187" s="154"/>
      <c r="W187" s="154"/>
      <c r="X187" s="154"/>
      <c r="Y187" s="154"/>
      <c r="Z187" s="56"/>
      <c r="AA187" s="154"/>
      <c r="AB187" s="154"/>
    </row>
    <row r="188" spans="1:28" s="1" customFormat="1" ht="26.25" customHeight="1" x14ac:dyDescent="0.3">
      <c r="A188" s="62" t="s">
        <v>39</v>
      </c>
      <c r="B188" s="63">
        <f>SUMIFS($N$132:$N$136,$M$132:$M$136, "agricolo")</f>
        <v>5</v>
      </c>
      <c r="C188" s="63">
        <f>SUMIFS($N$132:$N$136,$M$132:$M$136, "forestale")</f>
        <v>0</v>
      </c>
      <c r="D188" s="63">
        <f>SUMIFS($N$132:$N$136,$M$132:$M$136, "altri settori")</f>
        <v>0</v>
      </c>
      <c r="E188" s="63">
        <f t="shared" si="26"/>
        <v>5</v>
      </c>
      <c r="F188" s="154"/>
      <c r="G188" s="87"/>
      <c r="H188" s="87"/>
      <c r="I188" s="87"/>
      <c r="J188" s="154"/>
      <c r="K188" s="154"/>
      <c r="L188" s="154"/>
      <c r="M188" s="154"/>
      <c r="N188" s="154"/>
      <c r="O188" s="87"/>
      <c r="P188" s="87"/>
      <c r="Q188" s="87"/>
      <c r="R188" s="87"/>
      <c r="S188" s="87"/>
      <c r="T188" s="87"/>
      <c r="U188" s="87"/>
      <c r="V188" s="154"/>
      <c r="W188" s="154"/>
      <c r="X188" s="154"/>
      <c r="Y188" s="154"/>
      <c r="Z188" s="56"/>
      <c r="AA188" s="154"/>
      <c r="AB188" s="154"/>
    </row>
    <row r="189" spans="1:28" s="1" customFormat="1" ht="26.25" customHeight="1" x14ac:dyDescent="0.3">
      <c r="A189" s="72" t="s">
        <v>2</v>
      </c>
      <c r="B189" s="73">
        <f t="shared" ref="B189:D189" si="27">SUM(B182:B188)</f>
        <v>5</v>
      </c>
      <c r="C189" s="73">
        <f t="shared" si="27"/>
        <v>0</v>
      </c>
      <c r="D189" s="73">
        <f t="shared" si="27"/>
        <v>0</v>
      </c>
      <c r="E189" s="73">
        <f>SUM(E182:E188)</f>
        <v>5</v>
      </c>
      <c r="F189" s="154"/>
      <c r="G189" s="87"/>
      <c r="H189" s="87"/>
      <c r="I189" s="87"/>
      <c r="J189" s="154"/>
      <c r="K189" s="154"/>
      <c r="L189" s="154"/>
      <c r="M189" s="154"/>
      <c r="N189" s="154"/>
      <c r="O189" s="87"/>
      <c r="P189" s="87"/>
      <c r="Q189" s="87"/>
      <c r="R189" s="87"/>
      <c r="S189" s="87"/>
      <c r="T189" s="87"/>
      <c r="U189" s="87"/>
      <c r="V189" s="154"/>
      <c r="W189" s="154"/>
      <c r="X189" s="154"/>
      <c r="Y189" s="154"/>
      <c r="Z189" s="56"/>
      <c r="AA189" s="154"/>
      <c r="AB189" s="154"/>
    </row>
    <row r="190" spans="1:28" s="1" customFormat="1" ht="26.25" customHeight="1" x14ac:dyDescent="0.3">
      <c r="A190" s="76" t="s">
        <v>34</v>
      </c>
      <c r="B190" s="77">
        <f>B182*0.15</f>
        <v>0</v>
      </c>
      <c r="C190" s="77">
        <f t="shared" ref="C190:E190" si="28">C182*0.15</f>
        <v>0</v>
      </c>
      <c r="D190" s="77">
        <f t="shared" si="28"/>
        <v>0</v>
      </c>
      <c r="E190" s="77">
        <f t="shared" si="28"/>
        <v>0</v>
      </c>
      <c r="F190" s="154"/>
      <c r="G190" s="87"/>
      <c r="H190" s="87"/>
      <c r="I190" s="87"/>
      <c r="J190" s="154"/>
      <c r="K190" s="154"/>
      <c r="L190" s="154"/>
      <c r="M190" s="154"/>
      <c r="N190" s="154"/>
      <c r="O190" s="87"/>
      <c r="P190" s="87"/>
      <c r="Q190" s="87"/>
      <c r="R190" s="87"/>
      <c r="S190" s="87"/>
      <c r="T190" s="87"/>
      <c r="U190" s="87"/>
      <c r="V190" s="154"/>
      <c r="W190" s="154"/>
      <c r="X190" s="154"/>
      <c r="Y190" s="154"/>
      <c r="Z190" s="52"/>
      <c r="AA190" s="154"/>
      <c r="AB190" s="154"/>
    </row>
    <row r="191" spans="1:28" s="1" customFormat="1" ht="26.25" customHeight="1" x14ac:dyDescent="0.3">
      <c r="A191" s="80" t="s">
        <v>130</v>
      </c>
      <c r="B191" s="81">
        <f t="shared" ref="B191:D191" si="29">B189+B190</f>
        <v>5</v>
      </c>
      <c r="C191" s="81">
        <f t="shared" si="29"/>
        <v>0</v>
      </c>
      <c r="D191" s="81">
        <f t="shared" si="29"/>
        <v>0</v>
      </c>
      <c r="E191" s="81">
        <f>E189+E190</f>
        <v>5</v>
      </c>
      <c r="F191" s="154"/>
      <c r="G191" s="87"/>
      <c r="H191" s="87"/>
      <c r="I191" s="87"/>
      <c r="J191" s="154"/>
      <c r="K191" s="154"/>
      <c r="L191" s="154"/>
      <c r="M191" s="154"/>
      <c r="N191" s="154"/>
      <c r="O191" s="87"/>
      <c r="P191" s="87"/>
      <c r="Q191" s="87"/>
      <c r="R191" s="87"/>
      <c r="S191" s="87"/>
      <c r="T191" s="87"/>
      <c r="U191" s="87"/>
      <c r="V191" s="154"/>
      <c r="W191" s="154"/>
      <c r="X191" s="154"/>
      <c r="Y191" s="154"/>
      <c r="Z191" s="85"/>
      <c r="AA191" s="154"/>
      <c r="AB191" s="154"/>
    </row>
    <row r="192" spans="1:28" s="1" customFormat="1" ht="26.25" customHeight="1" x14ac:dyDescent="0.3">
      <c r="A192" s="80" t="s">
        <v>131</v>
      </c>
      <c r="B192" s="81">
        <f>B191</f>
        <v>5</v>
      </c>
      <c r="C192" s="81">
        <f>C191</f>
        <v>0</v>
      </c>
      <c r="D192" s="81">
        <f>D191*0.7</f>
        <v>0</v>
      </c>
      <c r="E192" s="81">
        <f>SUM(B192:D192)</f>
        <v>5</v>
      </c>
      <c r="F192" s="194"/>
      <c r="G192" s="194"/>
      <c r="H192" s="194"/>
      <c r="I192" s="152"/>
      <c r="J192" s="152"/>
      <c r="K192" s="195"/>
      <c r="L192" s="194"/>
      <c r="M192" s="85"/>
      <c r="N192" s="154"/>
      <c r="O192" s="87"/>
      <c r="P192" s="87"/>
      <c r="Q192" s="87"/>
      <c r="R192" s="87"/>
      <c r="S192" s="87"/>
      <c r="T192" s="87"/>
      <c r="U192" s="87"/>
      <c r="V192" s="154"/>
      <c r="W192" s="87"/>
      <c r="X192" s="87"/>
      <c r="Y192" s="87"/>
      <c r="Z192" s="154"/>
      <c r="AA192" s="154"/>
      <c r="AB192" s="154"/>
    </row>
    <row r="193" spans="1:28" s="1" customFormat="1" ht="26.25" customHeight="1" x14ac:dyDescent="0.3">
      <c r="A193" s="151"/>
      <c r="B193" s="194"/>
      <c r="C193" s="194"/>
      <c r="D193" s="194"/>
      <c r="E193" s="194"/>
      <c r="F193" s="194"/>
      <c r="G193" s="194"/>
      <c r="H193" s="194"/>
      <c r="I193" s="152"/>
      <c r="J193" s="152"/>
      <c r="K193" s="195"/>
      <c r="L193" s="194"/>
      <c r="M193" s="85"/>
      <c r="N193" s="154"/>
      <c r="O193" s="87"/>
      <c r="P193" s="87"/>
      <c r="Q193" s="87"/>
      <c r="R193" s="87"/>
      <c r="S193" s="87"/>
      <c r="T193" s="87"/>
      <c r="U193" s="87"/>
      <c r="V193" s="154"/>
      <c r="W193" s="87"/>
      <c r="X193" s="87"/>
      <c r="Y193" s="87"/>
      <c r="Z193" s="154"/>
      <c r="AA193" s="154"/>
      <c r="AB193" s="154"/>
    </row>
    <row r="194" spans="1:28" s="1" customFormat="1" ht="26.25" customHeight="1" x14ac:dyDescent="0.3">
      <c r="A194" s="151"/>
      <c r="B194" s="194"/>
      <c r="C194" s="194"/>
      <c r="D194" s="194"/>
      <c r="E194" s="194"/>
      <c r="F194" s="194"/>
      <c r="G194" s="194"/>
      <c r="H194" s="194"/>
      <c r="I194" s="152"/>
      <c r="J194" s="152"/>
      <c r="K194" s="195"/>
      <c r="L194" s="194"/>
      <c r="M194" s="85"/>
      <c r="N194" s="154"/>
      <c r="O194" s="87"/>
      <c r="P194" s="87"/>
      <c r="Q194" s="87"/>
      <c r="R194" s="87"/>
      <c r="S194" s="87"/>
      <c r="T194" s="87"/>
      <c r="U194" s="87"/>
      <c r="V194" s="154"/>
      <c r="W194" s="87"/>
      <c r="X194" s="87"/>
      <c r="Y194" s="87"/>
      <c r="Z194" s="154"/>
      <c r="AA194" s="154"/>
      <c r="AB194" s="154"/>
    </row>
    <row r="195" spans="1:28" s="1" customFormat="1" ht="26.25" customHeight="1" x14ac:dyDescent="0.3">
      <c r="A195" s="151"/>
      <c r="B195" s="194"/>
      <c r="C195" s="194"/>
      <c r="D195" s="194"/>
      <c r="E195" s="194"/>
      <c r="F195" s="194"/>
      <c r="G195" s="194"/>
      <c r="H195" s="194"/>
      <c r="I195" s="152"/>
      <c r="J195" s="152"/>
      <c r="K195" s="195"/>
      <c r="L195" s="194"/>
      <c r="M195" s="85"/>
      <c r="N195" s="154"/>
      <c r="O195" s="87"/>
      <c r="P195" s="87"/>
      <c r="Q195" s="87"/>
      <c r="R195" s="87"/>
      <c r="S195" s="87"/>
      <c r="T195" s="87"/>
      <c r="U195" s="87"/>
      <c r="V195" s="154"/>
      <c r="W195" s="87"/>
      <c r="X195" s="87"/>
      <c r="Y195" s="87"/>
      <c r="Z195" s="154"/>
      <c r="AA195" s="154"/>
      <c r="AB195" s="154"/>
    </row>
    <row r="196" spans="1:28" s="1" customFormat="1" ht="26.25" customHeight="1" x14ac:dyDescent="0.3">
      <c r="A196" s="151"/>
      <c r="B196" s="194"/>
      <c r="C196" s="194"/>
      <c r="D196" s="194"/>
      <c r="E196" s="194"/>
      <c r="F196" s="194"/>
      <c r="G196" s="194"/>
      <c r="H196" s="194"/>
      <c r="I196" s="152"/>
      <c r="J196" s="152"/>
      <c r="K196" s="195"/>
      <c r="L196" s="194"/>
      <c r="M196" s="85"/>
      <c r="N196" s="154"/>
      <c r="O196" s="87"/>
      <c r="P196" s="87"/>
      <c r="Q196" s="87"/>
      <c r="R196" s="87"/>
      <c r="S196" s="87"/>
      <c r="T196" s="87"/>
      <c r="U196" s="87"/>
      <c r="V196" s="154"/>
      <c r="W196" s="87"/>
      <c r="X196" s="87"/>
      <c r="Y196" s="87"/>
      <c r="Z196" s="154"/>
      <c r="AA196" s="154"/>
      <c r="AB196" s="154"/>
    </row>
    <row r="197" spans="1:28" s="1" customFormat="1" ht="26.25" customHeight="1" x14ac:dyDescent="0.3">
      <c r="A197" s="151"/>
      <c r="B197" s="194"/>
      <c r="C197" s="194"/>
      <c r="D197" s="194"/>
      <c r="E197" s="194"/>
      <c r="F197" s="194"/>
      <c r="G197" s="194"/>
      <c r="H197" s="194"/>
      <c r="I197" s="152"/>
      <c r="J197" s="152"/>
      <c r="K197" s="195"/>
      <c r="L197" s="194"/>
      <c r="M197" s="85"/>
      <c r="N197" s="154"/>
      <c r="O197" s="87"/>
      <c r="P197" s="87"/>
      <c r="Q197" s="87"/>
      <c r="R197" s="87"/>
      <c r="S197" s="87"/>
      <c r="T197" s="87"/>
      <c r="U197" s="87"/>
      <c r="V197" s="154"/>
      <c r="W197" s="87"/>
      <c r="X197" s="87"/>
      <c r="Y197" s="87"/>
      <c r="Z197" s="154"/>
      <c r="AA197" s="154"/>
      <c r="AB197" s="154"/>
    </row>
    <row r="198" spans="1:28" s="1" customFormat="1" ht="26.25" customHeight="1" x14ac:dyDescent="0.3">
      <c r="A198" s="151"/>
      <c r="B198" s="194"/>
      <c r="C198" s="194"/>
      <c r="D198" s="194"/>
      <c r="E198" s="194"/>
      <c r="F198" s="194"/>
      <c r="G198" s="194"/>
      <c r="H198" s="194"/>
      <c r="I198" s="152"/>
      <c r="J198" s="152"/>
      <c r="K198" s="195"/>
      <c r="L198" s="194"/>
      <c r="M198" s="85"/>
      <c r="N198" s="154"/>
      <c r="O198" s="87"/>
      <c r="P198" s="87"/>
      <c r="Q198" s="87"/>
      <c r="R198" s="87"/>
      <c r="S198" s="87"/>
      <c r="T198" s="87"/>
      <c r="U198" s="87"/>
      <c r="V198" s="154"/>
      <c r="W198" s="87"/>
      <c r="X198" s="87"/>
      <c r="Y198" s="87"/>
      <c r="Z198" s="154"/>
      <c r="AA198" s="154"/>
      <c r="AB198" s="154"/>
    </row>
    <row r="199" spans="1:28" s="1" customFormat="1" ht="26.25" customHeight="1" x14ac:dyDescent="0.3">
      <c r="A199" s="151"/>
      <c r="B199" s="194"/>
      <c r="C199" s="194"/>
      <c r="D199" s="194"/>
      <c r="E199" s="194"/>
      <c r="F199" s="194"/>
      <c r="G199" s="194"/>
      <c r="H199" s="194"/>
      <c r="I199" s="152"/>
      <c r="J199" s="152"/>
      <c r="K199" s="195"/>
      <c r="L199" s="194"/>
      <c r="M199" s="85"/>
      <c r="N199" s="154"/>
      <c r="O199" s="87"/>
      <c r="P199" s="87"/>
      <c r="Q199" s="87"/>
      <c r="R199" s="87"/>
      <c r="S199" s="87"/>
      <c r="T199" s="87"/>
      <c r="U199" s="87"/>
      <c r="V199" s="154"/>
      <c r="W199" s="87"/>
      <c r="X199" s="87"/>
      <c r="Y199" s="87"/>
      <c r="Z199" s="154"/>
      <c r="AA199" s="154"/>
      <c r="AB199" s="154"/>
    </row>
    <row r="200" spans="1:28" s="1" customFormat="1" ht="26.25" customHeight="1" x14ac:dyDescent="0.3">
      <c r="A200" s="151"/>
      <c r="B200" s="194"/>
      <c r="C200" s="194"/>
      <c r="D200" s="194"/>
      <c r="E200" s="194"/>
      <c r="F200" s="194"/>
      <c r="G200" s="194"/>
      <c r="H200" s="194"/>
      <c r="I200" s="152"/>
      <c r="J200" s="152"/>
      <c r="K200" s="195"/>
      <c r="L200" s="194"/>
      <c r="M200" s="85"/>
      <c r="N200" s="154"/>
      <c r="O200" s="87"/>
      <c r="P200" s="87"/>
      <c r="Q200" s="87"/>
      <c r="R200" s="87"/>
      <c r="S200" s="87"/>
      <c r="T200" s="87"/>
      <c r="U200" s="87"/>
      <c r="V200" s="154"/>
      <c r="W200" s="87"/>
      <c r="X200" s="87"/>
      <c r="Y200" s="87"/>
      <c r="Z200" s="154"/>
      <c r="AA200" s="154"/>
      <c r="AB200" s="154"/>
    </row>
    <row r="201" spans="1:28" s="1" customFormat="1" ht="26.25" customHeight="1" x14ac:dyDescent="0.3">
      <c r="A201" s="151"/>
      <c r="B201" s="194"/>
      <c r="C201" s="194"/>
      <c r="D201" s="194"/>
      <c r="E201" s="194"/>
      <c r="F201" s="194"/>
      <c r="G201" s="194"/>
      <c r="H201" s="194"/>
      <c r="I201" s="152"/>
      <c r="J201" s="152"/>
      <c r="K201" s="195"/>
      <c r="L201" s="194"/>
      <c r="M201" s="85"/>
      <c r="N201" s="154"/>
      <c r="O201" s="87"/>
      <c r="P201" s="87"/>
      <c r="Q201" s="87"/>
      <c r="R201" s="87"/>
      <c r="S201" s="87"/>
      <c r="T201" s="87"/>
      <c r="U201" s="87"/>
      <c r="V201" s="154"/>
      <c r="W201" s="87"/>
      <c r="X201" s="87"/>
      <c r="Y201" s="87"/>
      <c r="Z201" s="154"/>
      <c r="AA201" s="154"/>
      <c r="AB201" s="154"/>
    </row>
    <row r="202" spans="1:28" s="1" customFormat="1" ht="26.25" customHeight="1" x14ac:dyDescent="0.3">
      <c r="A202" s="151"/>
      <c r="B202" s="194"/>
      <c r="C202" s="194"/>
      <c r="D202" s="194"/>
      <c r="E202" s="194"/>
      <c r="F202" s="194"/>
      <c r="G202" s="194"/>
      <c r="H202" s="194"/>
      <c r="I202" s="152"/>
      <c r="J202" s="152"/>
      <c r="K202" s="195"/>
      <c r="L202" s="194"/>
      <c r="M202" s="85"/>
      <c r="N202" s="154"/>
      <c r="O202" s="87"/>
      <c r="P202" s="87"/>
      <c r="Q202" s="87"/>
      <c r="R202" s="87"/>
      <c r="S202" s="87"/>
      <c r="T202" s="87"/>
      <c r="U202" s="87"/>
      <c r="V202" s="154"/>
      <c r="W202" s="87"/>
      <c r="X202" s="87"/>
      <c r="Y202" s="87"/>
      <c r="Z202" s="154"/>
      <c r="AA202" s="154"/>
      <c r="AB202" s="154"/>
    </row>
    <row r="203" spans="1:28" s="1" customFormat="1" ht="26.25" customHeight="1" x14ac:dyDescent="0.3">
      <c r="A203" s="15"/>
      <c r="B203" s="2"/>
      <c r="C203" s="2"/>
      <c r="D203" s="2"/>
      <c r="E203" s="2"/>
      <c r="F203" s="2"/>
      <c r="G203" s="2"/>
      <c r="H203" s="2"/>
      <c r="I203" s="16"/>
      <c r="J203" s="16"/>
      <c r="K203" s="17"/>
      <c r="L203" s="2"/>
      <c r="M203" s="5"/>
      <c r="O203" s="21"/>
      <c r="P203" s="21"/>
      <c r="Q203" s="21"/>
      <c r="R203" s="21"/>
      <c r="S203" s="21"/>
      <c r="T203" s="21"/>
      <c r="U203" s="21"/>
      <c r="W203" s="21"/>
      <c r="X203" s="21"/>
      <c r="Y203" s="21"/>
    </row>
    <row r="204" spans="1:28" s="1" customFormat="1" ht="26.25" customHeight="1" x14ac:dyDescent="0.3">
      <c r="A204" s="15"/>
      <c r="B204" s="2"/>
      <c r="C204" s="2"/>
      <c r="D204" s="2"/>
      <c r="E204" s="2"/>
      <c r="F204" s="2"/>
      <c r="G204" s="2"/>
      <c r="H204" s="2"/>
      <c r="I204" s="16"/>
      <c r="J204" s="16"/>
      <c r="K204" s="17"/>
      <c r="L204" s="2"/>
      <c r="M204" s="5"/>
      <c r="O204" s="21"/>
      <c r="P204" s="21"/>
      <c r="Q204" s="21"/>
      <c r="R204" s="21"/>
      <c r="S204" s="21"/>
      <c r="T204" s="21"/>
      <c r="U204" s="21"/>
      <c r="W204" s="21"/>
      <c r="X204" s="21"/>
      <c r="Y204" s="21"/>
    </row>
    <row r="205" spans="1:28" s="1" customFormat="1" ht="26.25" customHeight="1" x14ac:dyDescent="0.3">
      <c r="A205" s="15"/>
      <c r="B205" s="2"/>
      <c r="C205" s="2"/>
      <c r="D205" s="2"/>
      <c r="E205" s="2"/>
      <c r="F205" s="2"/>
      <c r="G205" s="2"/>
      <c r="H205" s="2"/>
      <c r="I205" s="16"/>
      <c r="J205" s="16"/>
      <c r="K205" s="17"/>
      <c r="L205" s="2"/>
      <c r="M205" s="5"/>
      <c r="O205" s="21"/>
      <c r="P205" s="21"/>
      <c r="Q205" s="21"/>
      <c r="R205" s="21"/>
      <c r="S205" s="21"/>
      <c r="T205" s="21"/>
      <c r="U205" s="21"/>
      <c r="W205" s="21"/>
      <c r="X205" s="21"/>
      <c r="Y205" s="21"/>
    </row>
    <row r="206" spans="1:28" s="1" customFormat="1" ht="26.25" customHeight="1" x14ac:dyDescent="0.3">
      <c r="A206" s="15"/>
      <c r="B206" s="2"/>
      <c r="C206" s="2"/>
      <c r="D206" s="2"/>
      <c r="E206" s="2"/>
      <c r="F206" s="2"/>
      <c r="G206" s="2"/>
      <c r="H206" s="2"/>
      <c r="I206" s="16"/>
      <c r="J206" s="16"/>
      <c r="K206" s="17"/>
      <c r="L206" s="2"/>
      <c r="M206" s="5"/>
      <c r="O206" s="21"/>
      <c r="P206" s="21"/>
      <c r="Q206" s="21"/>
      <c r="R206" s="21"/>
      <c r="S206" s="21"/>
      <c r="T206" s="21"/>
      <c r="U206" s="21"/>
      <c r="W206" s="21"/>
      <c r="X206" s="21"/>
      <c r="Y206" s="21"/>
    </row>
    <row r="207" spans="1:28" s="1" customFormat="1" ht="26.25" customHeight="1" x14ac:dyDescent="0.3">
      <c r="A207" s="15"/>
      <c r="B207" s="2"/>
      <c r="C207" s="2"/>
      <c r="D207" s="2"/>
      <c r="E207" s="2"/>
      <c r="F207" s="2"/>
      <c r="G207" s="2"/>
      <c r="H207" s="2"/>
      <c r="I207" s="16"/>
      <c r="J207" s="16"/>
      <c r="K207" s="17"/>
      <c r="L207" s="2"/>
      <c r="M207" s="5"/>
      <c r="O207" s="21"/>
      <c r="P207" s="21"/>
      <c r="Q207" s="21"/>
      <c r="R207" s="21"/>
      <c r="S207" s="21"/>
      <c r="T207" s="21"/>
      <c r="U207" s="21"/>
      <c r="W207" s="21"/>
      <c r="X207" s="21"/>
      <c r="Y207" s="21"/>
    </row>
    <row r="208" spans="1:28" s="1" customFormat="1" ht="26.25" customHeight="1" x14ac:dyDescent="0.3">
      <c r="A208" s="15"/>
      <c r="B208" s="2"/>
      <c r="C208" s="2"/>
      <c r="D208" s="2"/>
      <c r="E208" s="2"/>
      <c r="F208" s="2"/>
      <c r="G208" s="2"/>
      <c r="H208" s="2"/>
      <c r="I208" s="16"/>
      <c r="J208" s="16"/>
      <c r="K208" s="17"/>
      <c r="L208" s="2"/>
      <c r="M208" s="5"/>
      <c r="O208" s="21"/>
      <c r="P208" s="21"/>
      <c r="Q208" s="21"/>
      <c r="R208" s="21"/>
      <c r="S208" s="21"/>
      <c r="T208" s="21"/>
      <c r="U208" s="21"/>
      <c r="W208" s="21"/>
      <c r="X208" s="21"/>
      <c r="Y208" s="21"/>
    </row>
    <row r="209" spans="1:25" s="1" customFormat="1" ht="26.25" customHeight="1" x14ac:dyDescent="0.3">
      <c r="A209" s="15"/>
      <c r="B209" s="2"/>
      <c r="C209" s="2"/>
      <c r="D209" s="2"/>
      <c r="E209" s="2"/>
      <c r="F209" s="2"/>
      <c r="G209" s="2"/>
      <c r="H209" s="2"/>
      <c r="I209" s="16"/>
      <c r="J209" s="16"/>
      <c r="K209" s="17"/>
      <c r="L209" s="2"/>
      <c r="M209" s="5"/>
      <c r="O209" s="21"/>
      <c r="P209" s="21"/>
      <c r="Q209" s="21"/>
      <c r="R209" s="21"/>
      <c r="S209" s="21"/>
      <c r="T209" s="21"/>
      <c r="U209" s="21"/>
      <c r="W209" s="21"/>
      <c r="X209" s="21"/>
      <c r="Y209" s="21"/>
    </row>
    <row r="210" spans="1:25" s="1" customFormat="1" ht="26.25" customHeight="1" x14ac:dyDescent="0.3">
      <c r="A210" s="15"/>
      <c r="B210" s="2"/>
      <c r="C210" s="2"/>
      <c r="D210" s="2"/>
      <c r="E210" s="2"/>
      <c r="F210" s="2"/>
      <c r="G210" s="2"/>
      <c r="H210" s="2"/>
      <c r="I210" s="16"/>
      <c r="J210" s="16"/>
      <c r="K210" s="17"/>
      <c r="L210" s="2"/>
      <c r="M210" s="5"/>
      <c r="O210" s="21"/>
      <c r="P210" s="21"/>
      <c r="Q210" s="21"/>
      <c r="R210" s="21"/>
      <c r="S210" s="21"/>
      <c r="T210" s="21"/>
      <c r="U210" s="21"/>
      <c r="W210" s="21"/>
      <c r="X210" s="21"/>
      <c r="Y210" s="21"/>
    </row>
    <row r="211" spans="1:25" s="1" customFormat="1" ht="26.25" customHeight="1" x14ac:dyDescent="0.3">
      <c r="A211" s="15"/>
      <c r="B211" s="2"/>
      <c r="C211" s="2"/>
      <c r="D211" s="2"/>
      <c r="E211" s="2"/>
      <c r="F211" s="2"/>
      <c r="G211" s="2"/>
      <c r="H211" s="2"/>
      <c r="I211" s="16"/>
      <c r="J211" s="16"/>
      <c r="K211" s="17"/>
      <c r="L211" s="2"/>
      <c r="M211" s="5"/>
      <c r="O211" s="21"/>
      <c r="P211" s="21"/>
      <c r="Q211" s="21"/>
      <c r="R211" s="21"/>
      <c r="S211" s="21"/>
      <c r="T211" s="21"/>
      <c r="U211" s="21"/>
      <c r="W211" s="21"/>
      <c r="X211" s="21"/>
      <c r="Y211" s="21"/>
    </row>
    <row r="212" spans="1:25" s="1" customFormat="1" ht="26.25" customHeight="1" x14ac:dyDescent="0.3">
      <c r="A212" s="15"/>
      <c r="B212" s="2"/>
      <c r="C212" s="2"/>
      <c r="D212" s="2"/>
      <c r="E212" s="2"/>
      <c r="F212" s="2"/>
      <c r="G212" s="2"/>
      <c r="H212" s="2"/>
      <c r="I212" s="16"/>
      <c r="J212" s="16"/>
      <c r="K212" s="17"/>
      <c r="L212" s="2"/>
      <c r="M212" s="5"/>
      <c r="O212" s="21"/>
      <c r="P212" s="21"/>
      <c r="Q212" s="21"/>
      <c r="R212" s="21"/>
      <c r="S212" s="21"/>
      <c r="T212" s="21"/>
      <c r="U212" s="21"/>
      <c r="W212" s="21"/>
      <c r="X212" s="21"/>
      <c r="Y212" s="21"/>
    </row>
    <row r="213" spans="1:25" s="1" customFormat="1" ht="26.25" customHeight="1" x14ac:dyDescent="0.3">
      <c r="A213" s="15"/>
      <c r="B213" s="2"/>
      <c r="C213" s="2"/>
      <c r="D213" s="2"/>
      <c r="E213" s="2"/>
      <c r="F213" s="2"/>
      <c r="G213" s="2"/>
      <c r="H213" s="2"/>
      <c r="I213" s="16"/>
      <c r="J213" s="16"/>
      <c r="K213" s="17"/>
      <c r="L213" s="2"/>
      <c r="M213" s="5"/>
      <c r="O213" s="21"/>
      <c r="P213" s="21"/>
      <c r="Q213" s="21"/>
      <c r="R213" s="21"/>
      <c r="S213" s="21"/>
      <c r="T213" s="21"/>
      <c r="U213" s="21"/>
      <c r="W213" s="21"/>
      <c r="X213" s="21"/>
      <c r="Y213" s="21"/>
    </row>
    <row r="214" spans="1:25" s="1" customFormat="1" ht="26.25" customHeight="1" x14ac:dyDescent="0.3">
      <c r="A214" s="15"/>
      <c r="B214" s="2"/>
      <c r="C214" s="2"/>
      <c r="D214" s="2"/>
      <c r="E214" s="2"/>
      <c r="F214" s="2"/>
      <c r="G214" s="2"/>
      <c r="H214" s="2"/>
      <c r="I214" s="16"/>
      <c r="J214" s="16"/>
      <c r="K214" s="17"/>
      <c r="L214" s="2"/>
      <c r="M214" s="5"/>
      <c r="O214" s="21"/>
      <c r="P214" s="21"/>
      <c r="Q214" s="21"/>
      <c r="R214" s="21"/>
      <c r="S214" s="21"/>
      <c r="T214" s="21"/>
      <c r="U214" s="21"/>
      <c r="W214" s="21"/>
      <c r="X214" s="21"/>
      <c r="Y214" s="21"/>
    </row>
    <row r="215" spans="1:25" s="1" customFormat="1" ht="26.25" customHeight="1" x14ac:dyDescent="0.3">
      <c r="A215" s="15"/>
      <c r="B215" s="2"/>
      <c r="C215" s="2"/>
      <c r="D215" s="2"/>
      <c r="E215" s="2"/>
      <c r="F215" s="2"/>
      <c r="G215" s="2"/>
      <c r="H215" s="2"/>
      <c r="I215" s="16"/>
      <c r="J215" s="16"/>
      <c r="K215" s="17"/>
      <c r="L215" s="2"/>
      <c r="M215" s="5"/>
      <c r="O215" s="21"/>
      <c r="P215" s="21"/>
      <c r="Q215" s="21"/>
      <c r="R215" s="21"/>
      <c r="S215" s="21"/>
      <c r="T215" s="21"/>
      <c r="U215" s="21"/>
      <c r="W215" s="21"/>
      <c r="X215" s="21"/>
      <c r="Y215" s="21"/>
    </row>
    <row r="216" spans="1:25" s="1" customFormat="1" ht="26.25" customHeight="1" x14ac:dyDescent="0.3">
      <c r="A216" s="15"/>
      <c r="B216" s="2"/>
      <c r="C216" s="2"/>
      <c r="D216" s="2"/>
      <c r="E216" s="2"/>
      <c r="F216" s="2"/>
      <c r="G216" s="2"/>
      <c r="H216" s="2"/>
      <c r="I216" s="16"/>
      <c r="J216" s="16"/>
      <c r="K216" s="17"/>
      <c r="L216" s="2"/>
      <c r="M216" s="5"/>
      <c r="O216" s="21"/>
      <c r="P216" s="21"/>
      <c r="Q216" s="21"/>
      <c r="R216" s="21"/>
      <c r="S216" s="21"/>
      <c r="T216" s="21"/>
      <c r="U216" s="21"/>
      <c r="W216" s="21"/>
      <c r="X216" s="21"/>
      <c r="Y216" s="21"/>
    </row>
    <row r="217" spans="1:25" s="1" customFormat="1" ht="26.25" customHeight="1" x14ac:dyDescent="0.3">
      <c r="A217" s="15"/>
      <c r="B217" s="2"/>
      <c r="C217" s="2"/>
      <c r="D217" s="2"/>
      <c r="E217" s="2"/>
      <c r="F217" s="2"/>
      <c r="G217" s="2"/>
      <c r="H217" s="2"/>
      <c r="I217" s="16"/>
      <c r="J217" s="16"/>
      <c r="K217" s="17"/>
      <c r="L217" s="2"/>
      <c r="M217" s="5"/>
      <c r="O217" s="21"/>
      <c r="P217" s="21"/>
      <c r="Q217" s="21"/>
      <c r="R217" s="21"/>
      <c r="S217" s="21"/>
      <c r="T217" s="21"/>
      <c r="U217" s="21"/>
      <c r="W217" s="21"/>
      <c r="X217" s="21"/>
      <c r="Y217" s="21"/>
    </row>
    <row r="218" spans="1:25" s="1" customFormat="1" ht="26.25" customHeight="1" x14ac:dyDescent="0.3">
      <c r="A218" s="15"/>
      <c r="B218" s="2"/>
      <c r="C218" s="2"/>
      <c r="D218" s="2"/>
      <c r="E218" s="2"/>
      <c r="F218" s="2"/>
      <c r="G218" s="2"/>
      <c r="H218" s="2"/>
      <c r="I218" s="16"/>
      <c r="J218" s="16"/>
      <c r="K218" s="17"/>
      <c r="L218" s="2"/>
      <c r="M218" s="5"/>
      <c r="O218" s="21"/>
      <c r="P218" s="21"/>
      <c r="Q218" s="21"/>
      <c r="R218" s="21"/>
      <c r="S218" s="21"/>
      <c r="T218" s="21"/>
      <c r="U218" s="21"/>
      <c r="W218" s="21"/>
      <c r="X218" s="21"/>
      <c r="Y218" s="21"/>
    </row>
    <row r="219" spans="1:25" s="1" customFormat="1" ht="26.25" customHeight="1" x14ac:dyDescent="0.3">
      <c r="A219" s="15"/>
      <c r="B219" s="2"/>
      <c r="C219" s="2"/>
      <c r="D219" s="2"/>
      <c r="E219" s="2"/>
      <c r="F219" s="2"/>
      <c r="G219" s="2"/>
      <c r="H219" s="2"/>
      <c r="I219" s="16"/>
      <c r="J219" s="16"/>
      <c r="K219" s="17"/>
      <c r="L219" s="2"/>
      <c r="M219" s="5"/>
      <c r="O219" s="21"/>
      <c r="P219" s="21"/>
      <c r="Q219" s="21"/>
      <c r="R219" s="21"/>
      <c r="S219" s="21"/>
      <c r="T219" s="21"/>
      <c r="U219" s="21"/>
      <c r="W219" s="21"/>
      <c r="X219" s="21"/>
      <c r="Y219" s="21"/>
    </row>
    <row r="220" spans="1:25" s="1" customFormat="1" ht="26.25" customHeight="1" x14ac:dyDescent="0.3">
      <c r="A220" s="15"/>
      <c r="B220" s="2"/>
      <c r="C220" s="2"/>
      <c r="D220" s="2"/>
      <c r="E220" s="2"/>
      <c r="F220" s="2"/>
      <c r="G220" s="2"/>
      <c r="H220" s="2"/>
      <c r="I220" s="16"/>
      <c r="J220" s="16"/>
      <c r="K220" s="17"/>
      <c r="L220" s="2"/>
      <c r="M220" s="5"/>
      <c r="O220" s="21"/>
      <c r="P220" s="21"/>
      <c r="Q220" s="21"/>
      <c r="R220" s="21"/>
      <c r="S220" s="21"/>
      <c r="T220" s="21"/>
      <c r="U220" s="21"/>
      <c r="W220" s="21"/>
      <c r="X220" s="21"/>
      <c r="Y220" s="21"/>
    </row>
    <row r="221" spans="1:25" s="1" customFormat="1" ht="26.25" customHeight="1" x14ac:dyDescent="0.3">
      <c r="A221" s="15"/>
      <c r="B221" s="2"/>
      <c r="C221" s="2"/>
      <c r="D221" s="2"/>
      <c r="E221" s="2"/>
      <c r="F221" s="2"/>
      <c r="G221" s="2"/>
      <c r="H221" s="2"/>
      <c r="I221" s="16"/>
      <c r="J221" s="16"/>
      <c r="K221" s="17"/>
      <c r="L221" s="2"/>
      <c r="M221" s="5"/>
      <c r="O221" s="21"/>
      <c r="P221" s="21"/>
      <c r="Q221" s="21"/>
      <c r="R221" s="21"/>
      <c r="S221" s="21"/>
      <c r="T221" s="21"/>
      <c r="U221" s="21"/>
      <c r="W221" s="21"/>
      <c r="X221" s="21"/>
      <c r="Y221" s="21"/>
    </row>
    <row r="222" spans="1:25" s="1" customFormat="1" ht="26.25" customHeight="1" x14ac:dyDescent="0.3">
      <c r="A222" s="15"/>
      <c r="B222" s="2"/>
      <c r="C222" s="2"/>
      <c r="D222" s="2"/>
      <c r="E222" s="2"/>
      <c r="F222" s="2"/>
      <c r="G222" s="2"/>
      <c r="H222" s="2"/>
      <c r="I222" s="16"/>
      <c r="J222" s="16"/>
      <c r="K222" s="17"/>
      <c r="L222" s="2"/>
      <c r="M222" s="5"/>
      <c r="O222" s="21"/>
      <c r="P222" s="21"/>
      <c r="Q222" s="21"/>
      <c r="R222" s="21"/>
      <c r="S222" s="21"/>
      <c r="T222" s="21"/>
      <c r="U222" s="21"/>
      <c r="W222" s="21"/>
      <c r="X222" s="21"/>
      <c r="Y222" s="21"/>
    </row>
    <row r="223" spans="1:25" s="1" customFormat="1" ht="26.25" customHeight="1" x14ac:dyDescent="0.3">
      <c r="A223" s="15"/>
      <c r="B223" s="2"/>
      <c r="C223" s="2"/>
      <c r="D223" s="2"/>
      <c r="E223" s="2"/>
      <c r="F223" s="2"/>
      <c r="G223" s="2"/>
      <c r="H223" s="2"/>
      <c r="I223" s="16"/>
      <c r="J223" s="16"/>
      <c r="K223" s="17"/>
      <c r="L223" s="2"/>
      <c r="M223" s="5"/>
      <c r="O223" s="21"/>
      <c r="P223" s="21"/>
      <c r="Q223" s="21"/>
      <c r="R223" s="21"/>
      <c r="S223" s="21"/>
      <c r="T223" s="21"/>
      <c r="U223" s="21"/>
      <c r="W223" s="21"/>
      <c r="X223" s="21"/>
      <c r="Y223" s="21"/>
    </row>
    <row r="224" spans="1:25" s="1" customFormat="1" ht="26.25" customHeight="1" x14ac:dyDescent="0.3">
      <c r="A224" s="15"/>
      <c r="B224" s="2"/>
      <c r="C224" s="2"/>
      <c r="D224" s="2"/>
      <c r="E224" s="2"/>
      <c r="F224" s="2"/>
      <c r="G224" s="2"/>
      <c r="H224" s="2"/>
      <c r="I224" s="16"/>
      <c r="J224" s="16"/>
      <c r="K224" s="17"/>
      <c r="L224" s="2"/>
      <c r="M224" s="5"/>
      <c r="O224" s="21"/>
      <c r="P224" s="21"/>
      <c r="Q224" s="21"/>
      <c r="R224" s="21"/>
      <c r="S224" s="21"/>
      <c r="T224" s="21"/>
      <c r="U224" s="21"/>
      <c r="W224" s="21"/>
      <c r="X224" s="21"/>
      <c r="Y224" s="21"/>
    </row>
    <row r="225" spans="1:25" s="1" customFormat="1" ht="26.25" customHeight="1" x14ac:dyDescent="0.3">
      <c r="A225" s="15"/>
      <c r="B225" s="2"/>
      <c r="C225" s="2"/>
      <c r="D225" s="2"/>
      <c r="E225" s="2"/>
      <c r="F225" s="2"/>
      <c r="G225" s="2"/>
      <c r="H225" s="2"/>
      <c r="I225" s="16"/>
      <c r="J225" s="16"/>
      <c r="K225" s="17"/>
      <c r="L225" s="2"/>
      <c r="M225" s="5"/>
      <c r="O225" s="21"/>
      <c r="P225" s="21"/>
      <c r="Q225" s="21"/>
      <c r="R225" s="21"/>
      <c r="S225" s="21"/>
      <c r="T225" s="21"/>
      <c r="U225" s="21"/>
      <c r="W225" s="21"/>
      <c r="X225" s="21"/>
      <c r="Y225" s="21"/>
    </row>
    <row r="226" spans="1:25" s="1" customFormat="1" ht="26.25" customHeight="1" x14ac:dyDescent="0.3">
      <c r="A226" s="15"/>
      <c r="B226" s="2"/>
      <c r="C226" s="2"/>
      <c r="D226" s="2"/>
      <c r="E226" s="2"/>
      <c r="F226" s="2"/>
      <c r="G226" s="2"/>
      <c r="H226" s="2"/>
      <c r="I226" s="16"/>
      <c r="J226" s="16"/>
      <c r="K226" s="17"/>
      <c r="L226" s="2"/>
      <c r="M226" s="5"/>
      <c r="O226" s="21"/>
      <c r="P226" s="21"/>
      <c r="Q226" s="21"/>
      <c r="R226" s="21"/>
      <c r="S226" s="21"/>
      <c r="T226" s="21"/>
      <c r="U226" s="21"/>
      <c r="W226" s="21"/>
      <c r="X226" s="21"/>
      <c r="Y226" s="21"/>
    </row>
    <row r="227" spans="1:25" s="1" customFormat="1" ht="26.25" customHeight="1" x14ac:dyDescent="0.3">
      <c r="A227" s="15"/>
      <c r="B227" s="2"/>
      <c r="C227" s="2"/>
      <c r="D227" s="2"/>
      <c r="E227" s="2"/>
      <c r="F227" s="2"/>
      <c r="G227" s="2"/>
      <c r="H227" s="2"/>
      <c r="I227" s="16"/>
      <c r="J227" s="16"/>
      <c r="K227" s="17"/>
      <c r="L227" s="2"/>
      <c r="M227" s="5"/>
      <c r="O227" s="21"/>
      <c r="P227" s="21"/>
      <c r="Q227" s="21"/>
      <c r="R227" s="21"/>
      <c r="S227" s="21"/>
      <c r="T227" s="21"/>
      <c r="U227" s="21"/>
      <c r="W227" s="21"/>
      <c r="X227" s="21"/>
      <c r="Y227" s="21"/>
    </row>
    <row r="228" spans="1:25" s="1" customFormat="1" ht="26.25" customHeight="1" x14ac:dyDescent="0.3">
      <c r="A228" s="15"/>
      <c r="B228" s="2"/>
      <c r="C228" s="2"/>
      <c r="D228" s="2"/>
      <c r="E228" s="2"/>
      <c r="F228" s="2"/>
      <c r="G228" s="2"/>
      <c r="H228" s="2"/>
      <c r="I228" s="16"/>
      <c r="J228" s="16"/>
      <c r="K228" s="17"/>
      <c r="L228" s="2"/>
      <c r="M228" s="5"/>
      <c r="O228" s="21"/>
      <c r="P228" s="21"/>
      <c r="Q228" s="21"/>
      <c r="R228" s="21"/>
      <c r="S228" s="21"/>
      <c r="T228" s="21"/>
      <c r="U228" s="21"/>
      <c r="W228" s="21"/>
      <c r="X228" s="21"/>
      <c r="Y228" s="21"/>
    </row>
    <row r="229" spans="1:25" s="1" customFormat="1" ht="26.25" customHeight="1" x14ac:dyDescent="0.3">
      <c r="A229" s="15"/>
      <c r="B229" s="2"/>
      <c r="C229" s="2"/>
      <c r="D229" s="2"/>
      <c r="E229" s="2"/>
      <c r="F229" s="2"/>
      <c r="G229" s="2"/>
      <c r="H229" s="2"/>
      <c r="I229" s="16"/>
      <c r="J229" s="16"/>
      <c r="K229" s="17"/>
      <c r="L229" s="2"/>
      <c r="M229" s="5"/>
      <c r="O229" s="21"/>
      <c r="P229" s="21"/>
      <c r="Q229" s="21"/>
      <c r="R229" s="21"/>
      <c r="S229" s="21"/>
      <c r="T229" s="21"/>
      <c r="U229" s="21"/>
      <c r="W229" s="21"/>
      <c r="X229" s="21"/>
      <c r="Y229" s="21"/>
    </row>
    <row r="230" spans="1:25" s="1" customFormat="1" ht="26.25" customHeight="1" x14ac:dyDescent="0.3">
      <c r="A230" s="15"/>
      <c r="B230" s="2"/>
      <c r="C230" s="2"/>
      <c r="D230" s="2"/>
      <c r="E230" s="2"/>
      <c r="F230" s="2"/>
      <c r="G230" s="2"/>
      <c r="H230" s="2"/>
      <c r="I230" s="16"/>
      <c r="J230" s="16"/>
      <c r="K230" s="17"/>
      <c r="L230" s="2"/>
      <c r="M230" s="5"/>
      <c r="O230" s="21"/>
      <c r="P230" s="21"/>
      <c r="Q230" s="21"/>
      <c r="R230" s="21"/>
      <c r="S230" s="21"/>
      <c r="T230" s="21"/>
      <c r="U230" s="21"/>
      <c r="W230" s="21"/>
      <c r="X230" s="21"/>
      <c r="Y230" s="21"/>
    </row>
    <row r="231" spans="1:25" s="1" customFormat="1" ht="26.25" customHeight="1" x14ac:dyDescent="0.3">
      <c r="A231" s="15"/>
      <c r="B231" s="2"/>
      <c r="C231" s="2"/>
      <c r="D231" s="2"/>
      <c r="E231" s="2"/>
      <c r="F231" s="2"/>
      <c r="G231" s="2"/>
      <c r="H231" s="2"/>
      <c r="I231" s="16"/>
      <c r="J231" s="16"/>
      <c r="K231" s="17"/>
      <c r="L231" s="2"/>
      <c r="M231" s="5"/>
      <c r="O231" s="21"/>
      <c r="P231" s="21"/>
      <c r="Q231" s="21"/>
      <c r="R231" s="21"/>
      <c r="S231" s="21"/>
      <c r="T231" s="21"/>
      <c r="U231" s="21"/>
      <c r="W231" s="21"/>
      <c r="X231" s="21"/>
      <c r="Y231" s="21"/>
    </row>
    <row r="232" spans="1:25" s="1" customFormat="1" ht="26.25" customHeight="1" x14ac:dyDescent="0.3">
      <c r="A232" s="15"/>
      <c r="B232" s="2"/>
      <c r="C232" s="2"/>
      <c r="D232" s="2"/>
      <c r="E232" s="2"/>
      <c r="F232" s="2"/>
      <c r="G232" s="2"/>
      <c r="H232" s="2"/>
      <c r="I232" s="16"/>
      <c r="J232" s="16"/>
      <c r="K232" s="17"/>
      <c r="L232" s="2"/>
      <c r="M232" s="5"/>
      <c r="O232" s="21"/>
      <c r="P232" s="21"/>
      <c r="Q232" s="21"/>
      <c r="R232" s="21"/>
      <c r="S232" s="21"/>
      <c r="T232" s="21"/>
      <c r="U232" s="21"/>
      <c r="W232" s="21"/>
      <c r="X232" s="21"/>
      <c r="Y232" s="21"/>
    </row>
    <row r="233" spans="1:25" s="1" customFormat="1" ht="26.25" customHeight="1" x14ac:dyDescent="0.3">
      <c r="A233" s="15"/>
      <c r="B233" s="2"/>
      <c r="C233" s="2"/>
      <c r="D233" s="2"/>
      <c r="E233" s="2"/>
      <c r="F233" s="2"/>
      <c r="G233" s="2"/>
      <c r="H233" s="2"/>
      <c r="I233" s="16"/>
      <c r="J233" s="16"/>
      <c r="K233" s="17"/>
      <c r="L233" s="2"/>
      <c r="M233" s="5"/>
      <c r="O233" s="21"/>
      <c r="P233" s="21"/>
      <c r="Q233" s="21"/>
      <c r="R233" s="21"/>
      <c r="S233" s="21"/>
      <c r="T233" s="21"/>
      <c r="U233" s="21"/>
      <c r="W233" s="21"/>
      <c r="X233" s="21"/>
      <c r="Y233" s="21"/>
    </row>
    <row r="234" spans="1:25" s="1" customFormat="1" ht="26.25" customHeight="1" x14ac:dyDescent="0.3">
      <c r="A234" s="15"/>
      <c r="B234" s="2"/>
      <c r="C234" s="2"/>
      <c r="D234" s="2"/>
      <c r="E234" s="2"/>
      <c r="F234" s="2"/>
      <c r="G234" s="2"/>
      <c r="H234" s="2"/>
      <c r="I234" s="16"/>
      <c r="J234" s="16"/>
      <c r="K234" s="17"/>
      <c r="L234" s="2"/>
      <c r="M234" s="5"/>
      <c r="O234" s="21"/>
      <c r="P234" s="21"/>
      <c r="Q234" s="21"/>
      <c r="R234" s="21"/>
      <c r="S234" s="21"/>
      <c r="T234" s="21"/>
      <c r="U234" s="21"/>
      <c r="W234" s="21"/>
      <c r="X234" s="21"/>
      <c r="Y234" s="21"/>
    </row>
    <row r="235" spans="1:25" s="1" customFormat="1" ht="26.25" customHeight="1" x14ac:dyDescent="0.3">
      <c r="A235" s="15"/>
      <c r="B235" s="2"/>
      <c r="C235" s="2"/>
      <c r="D235" s="2"/>
      <c r="E235" s="2"/>
      <c r="F235" s="2"/>
      <c r="G235" s="2"/>
      <c r="H235" s="2"/>
      <c r="I235" s="16"/>
      <c r="J235" s="16"/>
      <c r="K235" s="17"/>
      <c r="L235" s="2"/>
      <c r="M235" s="5"/>
      <c r="O235" s="21"/>
      <c r="P235" s="21"/>
      <c r="Q235" s="21"/>
      <c r="R235" s="21"/>
      <c r="S235" s="21"/>
      <c r="T235" s="21"/>
      <c r="U235" s="21"/>
      <c r="W235" s="21"/>
      <c r="X235" s="21"/>
      <c r="Y235" s="21"/>
    </row>
    <row r="236" spans="1:25" s="1" customFormat="1" ht="26.25" customHeight="1" x14ac:dyDescent="0.3">
      <c r="A236" s="15"/>
      <c r="B236" s="2"/>
      <c r="C236" s="2"/>
      <c r="D236" s="2"/>
      <c r="E236" s="2"/>
      <c r="F236" s="2"/>
      <c r="G236" s="2"/>
      <c r="H236" s="2"/>
      <c r="I236" s="16"/>
      <c r="J236" s="16"/>
      <c r="K236" s="17"/>
      <c r="L236" s="2"/>
      <c r="M236" s="5"/>
      <c r="O236" s="21"/>
      <c r="P236" s="21"/>
      <c r="Q236" s="21"/>
      <c r="R236" s="21"/>
      <c r="S236" s="21"/>
      <c r="T236" s="21"/>
      <c r="U236" s="21"/>
      <c r="W236" s="21"/>
      <c r="X236" s="21"/>
      <c r="Y236" s="21"/>
    </row>
    <row r="237" spans="1:25" s="1" customFormat="1" ht="26.25" customHeight="1" x14ac:dyDescent="0.3">
      <c r="A237" s="15"/>
      <c r="B237" s="2"/>
      <c r="C237" s="2"/>
      <c r="D237" s="2"/>
      <c r="E237" s="2"/>
      <c r="F237" s="2"/>
      <c r="G237" s="2"/>
      <c r="H237" s="2"/>
      <c r="I237" s="16"/>
      <c r="J237" s="16"/>
      <c r="K237" s="17"/>
      <c r="L237" s="2"/>
      <c r="M237" s="5"/>
      <c r="O237" s="21"/>
      <c r="P237" s="21"/>
      <c r="Q237" s="21"/>
      <c r="R237" s="21"/>
      <c r="S237" s="21"/>
      <c r="T237" s="21"/>
      <c r="U237" s="21"/>
      <c r="W237" s="21"/>
      <c r="X237" s="21"/>
      <c r="Y237" s="21"/>
    </row>
    <row r="238" spans="1:25" s="1" customFormat="1" ht="26.25" customHeight="1" x14ac:dyDescent="0.3">
      <c r="A238" s="15"/>
      <c r="B238" s="2"/>
      <c r="C238" s="2"/>
      <c r="D238" s="2"/>
      <c r="E238" s="2"/>
      <c r="F238" s="2"/>
      <c r="G238" s="2"/>
      <c r="H238" s="2"/>
      <c r="I238" s="16"/>
      <c r="J238" s="16"/>
      <c r="K238" s="17"/>
      <c r="L238" s="2"/>
      <c r="M238" s="5"/>
      <c r="O238" s="21"/>
      <c r="P238" s="21"/>
      <c r="Q238" s="21"/>
      <c r="R238" s="21"/>
      <c r="S238" s="21"/>
      <c r="T238" s="21"/>
      <c r="U238" s="21"/>
      <c r="W238" s="21"/>
      <c r="X238" s="21"/>
      <c r="Y238" s="21"/>
    </row>
    <row r="239" spans="1:25" s="1" customFormat="1" ht="26.25" customHeight="1" x14ac:dyDescent="0.3">
      <c r="A239" s="15"/>
      <c r="B239" s="2"/>
      <c r="C239" s="2"/>
      <c r="D239" s="2"/>
      <c r="E239" s="2"/>
      <c r="F239" s="2"/>
      <c r="G239" s="2"/>
      <c r="H239" s="2"/>
      <c r="I239" s="16"/>
      <c r="J239" s="16"/>
      <c r="K239" s="17"/>
      <c r="L239" s="2"/>
      <c r="M239" s="5"/>
      <c r="O239" s="21"/>
      <c r="P239" s="21"/>
      <c r="Q239" s="21"/>
      <c r="R239" s="21"/>
      <c r="S239" s="21"/>
      <c r="T239" s="21"/>
      <c r="U239" s="21"/>
      <c r="W239" s="21"/>
      <c r="X239" s="21"/>
      <c r="Y239" s="21"/>
    </row>
    <row r="240" spans="1:25" s="1" customFormat="1" ht="26.25" customHeight="1" x14ac:dyDescent="0.3">
      <c r="A240" s="15"/>
      <c r="B240" s="2"/>
      <c r="C240" s="2"/>
      <c r="D240" s="2"/>
      <c r="E240" s="2"/>
      <c r="F240" s="2"/>
      <c r="G240" s="2"/>
      <c r="H240" s="2"/>
      <c r="I240" s="16"/>
      <c r="J240" s="16"/>
      <c r="K240" s="17"/>
      <c r="L240" s="2"/>
      <c r="M240" s="5"/>
      <c r="O240" s="21"/>
      <c r="P240" s="21"/>
      <c r="Q240" s="21"/>
      <c r="R240" s="21"/>
      <c r="S240" s="21"/>
      <c r="T240" s="21"/>
      <c r="U240" s="21"/>
      <c r="W240" s="21"/>
      <c r="X240" s="21"/>
      <c r="Y240" s="21"/>
    </row>
    <row r="241" spans="1:25" s="1" customFormat="1" ht="26.25" customHeight="1" x14ac:dyDescent="0.3">
      <c r="A241" s="15"/>
      <c r="B241" s="2"/>
      <c r="C241" s="2"/>
      <c r="D241" s="2"/>
      <c r="E241" s="2"/>
      <c r="F241" s="2"/>
      <c r="G241" s="2"/>
      <c r="H241" s="2"/>
      <c r="I241" s="16"/>
      <c r="J241" s="16"/>
      <c r="K241" s="17"/>
      <c r="L241" s="2"/>
      <c r="M241" s="5"/>
      <c r="O241" s="21"/>
      <c r="P241" s="21"/>
      <c r="Q241" s="21"/>
      <c r="R241" s="21"/>
      <c r="S241" s="21"/>
      <c r="T241" s="21"/>
      <c r="U241" s="21"/>
      <c r="W241" s="21"/>
      <c r="X241" s="21"/>
      <c r="Y241" s="21"/>
    </row>
    <row r="242" spans="1:25" s="1" customFormat="1" ht="26.25" customHeight="1" x14ac:dyDescent="0.3">
      <c r="A242" s="15"/>
      <c r="B242" s="2"/>
      <c r="C242" s="2"/>
      <c r="D242" s="2"/>
      <c r="E242" s="2"/>
      <c r="F242" s="2"/>
      <c r="G242" s="2"/>
      <c r="H242" s="2"/>
      <c r="I242" s="16"/>
      <c r="J242" s="16"/>
      <c r="K242" s="17"/>
      <c r="L242" s="2"/>
      <c r="M242" s="5"/>
      <c r="O242" s="21"/>
      <c r="P242" s="21"/>
      <c r="Q242" s="21"/>
      <c r="R242" s="21"/>
      <c r="S242" s="21"/>
      <c r="T242" s="21"/>
      <c r="U242" s="21"/>
      <c r="W242" s="21"/>
      <c r="X242" s="21"/>
      <c r="Y242" s="21"/>
    </row>
    <row r="243" spans="1:25" s="1" customFormat="1" ht="26.25" customHeight="1" x14ac:dyDescent="0.3">
      <c r="A243" s="15"/>
      <c r="B243" s="2"/>
      <c r="C243" s="2"/>
      <c r="D243" s="2"/>
      <c r="E243" s="2"/>
      <c r="F243" s="2"/>
      <c r="G243" s="2"/>
      <c r="H243" s="2"/>
      <c r="I243" s="16"/>
      <c r="J243" s="16"/>
      <c r="K243" s="17"/>
      <c r="L243" s="2"/>
      <c r="M243" s="5"/>
      <c r="O243" s="21"/>
      <c r="P243" s="21"/>
      <c r="Q243" s="21"/>
      <c r="R243" s="21"/>
      <c r="S243" s="21"/>
      <c r="T243" s="21"/>
      <c r="U243" s="21"/>
      <c r="W243" s="21"/>
      <c r="X243" s="21"/>
      <c r="Y243" s="21"/>
    </row>
    <row r="244" spans="1:25" s="1" customFormat="1" ht="26.25" customHeight="1" x14ac:dyDescent="0.3">
      <c r="A244" s="15"/>
      <c r="B244" s="2"/>
      <c r="C244" s="2"/>
      <c r="D244" s="2"/>
      <c r="E244" s="2"/>
      <c r="F244" s="2"/>
      <c r="G244" s="2"/>
      <c r="H244" s="2"/>
      <c r="I244" s="16"/>
      <c r="J244" s="16"/>
      <c r="K244" s="17"/>
      <c r="L244" s="2"/>
      <c r="M244" s="5"/>
      <c r="O244" s="21"/>
      <c r="P244" s="21"/>
      <c r="Q244" s="21"/>
      <c r="R244" s="21"/>
      <c r="S244" s="21"/>
      <c r="T244" s="21"/>
      <c r="U244" s="21"/>
      <c r="W244" s="21"/>
      <c r="X244" s="21"/>
      <c r="Y244" s="21"/>
    </row>
    <row r="245" spans="1:25" s="1" customFormat="1" ht="26.25" customHeight="1" x14ac:dyDescent="0.3">
      <c r="A245" s="15"/>
      <c r="B245" s="2"/>
      <c r="C245" s="2"/>
      <c r="D245" s="2"/>
      <c r="E245" s="2"/>
      <c r="F245" s="2"/>
      <c r="G245" s="2"/>
      <c r="H245" s="2"/>
      <c r="I245" s="16"/>
      <c r="J245" s="16"/>
      <c r="K245" s="17"/>
      <c r="L245" s="2"/>
      <c r="M245" s="5"/>
      <c r="O245" s="21"/>
      <c r="P245" s="21"/>
      <c r="Q245" s="21"/>
      <c r="R245" s="21"/>
      <c r="S245" s="21"/>
      <c r="T245" s="21"/>
      <c r="U245" s="21"/>
      <c r="W245" s="21"/>
      <c r="X245" s="21"/>
      <c r="Y245" s="21"/>
    </row>
    <row r="246" spans="1:25" s="1" customFormat="1" ht="26.25" customHeight="1" x14ac:dyDescent="0.3">
      <c r="A246" s="15"/>
      <c r="B246" s="2"/>
      <c r="C246" s="2"/>
      <c r="D246" s="2"/>
      <c r="E246" s="2"/>
      <c r="F246" s="2"/>
      <c r="G246" s="2"/>
      <c r="H246" s="2"/>
      <c r="I246" s="16"/>
      <c r="J246" s="16"/>
      <c r="K246" s="17"/>
      <c r="L246" s="2"/>
      <c r="M246" s="5"/>
      <c r="O246" s="21"/>
      <c r="P246" s="21"/>
      <c r="Q246" s="21"/>
      <c r="R246" s="21"/>
      <c r="S246" s="21"/>
      <c r="T246" s="21"/>
      <c r="U246" s="21"/>
      <c r="W246" s="21"/>
      <c r="X246" s="21"/>
      <c r="Y246" s="21"/>
    </row>
    <row r="247" spans="1:25" s="1" customFormat="1" ht="26.25" customHeight="1" x14ac:dyDescent="0.3">
      <c r="A247" s="15"/>
      <c r="B247" s="2"/>
      <c r="C247" s="2"/>
      <c r="D247" s="2"/>
      <c r="E247" s="2"/>
      <c r="F247" s="2"/>
      <c r="G247" s="2"/>
      <c r="H247" s="2"/>
      <c r="I247" s="16"/>
      <c r="J247" s="16"/>
      <c r="K247" s="17"/>
      <c r="L247" s="2"/>
      <c r="M247" s="5"/>
      <c r="O247" s="21"/>
      <c r="P247" s="21"/>
      <c r="Q247" s="21"/>
      <c r="R247" s="21"/>
      <c r="S247" s="21"/>
      <c r="T247" s="21"/>
      <c r="U247" s="21"/>
      <c r="W247" s="21"/>
      <c r="X247" s="21"/>
      <c r="Y247" s="21"/>
    </row>
    <row r="248" spans="1:25" s="1" customFormat="1" ht="26.25" customHeight="1" x14ac:dyDescent="0.3">
      <c r="A248" s="15"/>
      <c r="B248" s="2"/>
      <c r="C248" s="2"/>
      <c r="D248" s="2"/>
      <c r="E248" s="2"/>
      <c r="F248" s="2"/>
      <c r="G248" s="2"/>
      <c r="H248" s="2"/>
      <c r="I248" s="16"/>
      <c r="J248" s="16"/>
      <c r="K248" s="17"/>
      <c r="L248" s="2"/>
      <c r="M248" s="5"/>
      <c r="O248" s="21"/>
      <c r="P248" s="21"/>
      <c r="Q248" s="21"/>
      <c r="R248" s="21"/>
      <c r="S248" s="21"/>
      <c r="T248" s="21"/>
      <c r="U248" s="21"/>
      <c r="W248" s="21"/>
      <c r="X248" s="21"/>
      <c r="Y248" s="21"/>
    </row>
    <row r="249" spans="1:25" s="1" customFormat="1" ht="26.25" customHeight="1" x14ac:dyDescent="0.3">
      <c r="A249" s="15"/>
      <c r="B249" s="2"/>
      <c r="C249" s="2"/>
      <c r="D249" s="2"/>
      <c r="E249" s="2"/>
      <c r="F249" s="2"/>
      <c r="G249" s="2"/>
      <c r="H249" s="2"/>
      <c r="I249" s="16"/>
      <c r="J249" s="16"/>
      <c r="K249" s="17"/>
      <c r="L249" s="2"/>
      <c r="M249" s="5"/>
      <c r="O249" s="21"/>
      <c r="P249" s="21"/>
      <c r="Q249" s="21"/>
      <c r="R249" s="21"/>
      <c r="S249" s="21"/>
      <c r="T249" s="21"/>
      <c r="U249" s="21"/>
      <c r="W249" s="21"/>
      <c r="X249" s="21"/>
      <c r="Y249" s="21"/>
    </row>
    <row r="250" spans="1:25" s="1" customFormat="1" ht="26.25" customHeight="1" x14ac:dyDescent="0.3">
      <c r="A250" s="15"/>
      <c r="B250" s="2"/>
      <c r="C250" s="2"/>
      <c r="D250" s="2"/>
      <c r="E250" s="2"/>
      <c r="F250" s="2"/>
      <c r="G250" s="2"/>
      <c r="H250" s="2"/>
      <c r="I250" s="16"/>
      <c r="J250" s="16"/>
      <c r="K250" s="17"/>
      <c r="L250" s="2"/>
      <c r="M250" s="5"/>
      <c r="O250" s="21"/>
      <c r="P250" s="21"/>
      <c r="Q250" s="21"/>
      <c r="R250" s="21"/>
      <c r="S250" s="21"/>
      <c r="T250" s="21"/>
      <c r="U250" s="21"/>
      <c r="W250" s="21"/>
      <c r="X250" s="21"/>
      <c r="Y250" s="21"/>
    </row>
    <row r="251" spans="1:25" s="1" customFormat="1" ht="26.25" customHeight="1" x14ac:dyDescent="0.3">
      <c r="A251" s="15"/>
      <c r="B251" s="2"/>
      <c r="C251" s="2"/>
      <c r="D251" s="2"/>
      <c r="E251" s="2"/>
      <c r="F251" s="2"/>
      <c r="G251" s="2"/>
      <c r="H251" s="2"/>
      <c r="I251" s="16"/>
      <c r="J251" s="16"/>
      <c r="K251" s="17"/>
      <c r="L251" s="2"/>
      <c r="M251" s="5"/>
      <c r="O251" s="21"/>
      <c r="P251" s="21"/>
      <c r="Q251" s="21"/>
      <c r="R251" s="21"/>
      <c r="S251" s="21"/>
      <c r="T251" s="21"/>
      <c r="U251" s="21"/>
      <c r="W251" s="21"/>
      <c r="X251" s="21"/>
      <c r="Y251" s="21"/>
    </row>
    <row r="252" spans="1:25" s="1" customFormat="1" ht="26.25" customHeight="1" x14ac:dyDescent="0.3">
      <c r="A252" s="15"/>
      <c r="B252" s="2"/>
      <c r="C252" s="2"/>
      <c r="D252" s="2"/>
      <c r="E252" s="2"/>
      <c r="F252" s="2"/>
      <c r="G252" s="2"/>
      <c r="H252" s="2"/>
      <c r="I252" s="16"/>
      <c r="J252" s="16"/>
      <c r="K252" s="17"/>
      <c r="L252" s="2"/>
      <c r="M252" s="5"/>
      <c r="O252" s="21"/>
      <c r="P252" s="21"/>
      <c r="Q252" s="21"/>
      <c r="R252" s="21"/>
      <c r="S252" s="21"/>
      <c r="T252" s="21"/>
      <c r="U252" s="21"/>
      <c r="W252" s="21"/>
      <c r="X252" s="21"/>
      <c r="Y252" s="21"/>
    </row>
    <row r="253" spans="1:25" s="1" customFormat="1" ht="26.25" customHeight="1" x14ac:dyDescent="0.3">
      <c r="A253" s="15"/>
      <c r="B253" s="2"/>
      <c r="C253" s="2"/>
      <c r="D253" s="2"/>
      <c r="E253" s="2"/>
      <c r="F253" s="2"/>
      <c r="G253" s="2"/>
      <c r="H253" s="2"/>
      <c r="I253" s="16"/>
      <c r="J253" s="16"/>
      <c r="K253" s="17"/>
      <c r="L253" s="2"/>
      <c r="M253" s="5"/>
      <c r="O253" s="21"/>
      <c r="P253" s="21"/>
      <c r="Q253" s="21"/>
      <c r="R253" s="21"/>
      <c r="S253" s="21"/>
      <c r="T253" s="21"/>
      <c r="U253" s="21"/>
      <c r="W253" s="21"/>
      <c r="X253" s="21"/>
      <c r="Y253" s="21"/>
    </row>
    <row r="254" spans="1:25" s="1" customFormat="1" ht="26.25" customHeight="1" x14ac:dyDescent="0.3">
      <c r="A254" s="15"/>
      <c r="B254" s="2"/>
      <c r="C254" s="2"/>
      <c r="D254" s="2"/>
      <c r="E254" s="2"/>
      <c r="F254" s="2"/>
      <c r="G254" s="2"/>
      <c r="H254" s="2"/>
      <c r="I254" s="16"/>
      <c r="J254" s="16"/>
      <c r="K254" s="17"/>
      <c r="L254" s="2"/>
      <c r="M254" s="5"/>
      <c r="O254" s="21"/>
      <c r="P254" s="21"/>
      <c r="Q254" s="21"/>
      <c r="R254" s="21"/>
      <c r="S254" s="21"/>
      <c r="T254" s="21"/>
      <c r="U254" s="21"/>
      <c r="W254" s="21"/>
      <c r="X254" s="21"/>
      <c r="Y254" s="21"/>
    </row>
    <row r="255" spans="1:25" s="1" customFormat="1" ht="26.25" customHeight="1" x14ac:dyDescent="0.3">
      <c r="A255" s="15"/>
      <c r="B255" s="2"/>
      <c r="C255" s="2"/>
      <c r="D255" s="2"/>
      <c r="E255" s="2"/>
      <c r="F255" s="2"/>
      <c r="G255" s="2"/>
      <c r="H255" s="2"/>
      <c r="I255" s="16"/>
      <c r="J255" s="16"/>
      <c r="K255" s="17"/>
      <c r="L255" s="2"/>
      <c r="M255" s="5"/>
      <c r="O255" s="21"/>
      <c r="P255" s="21"/>
      <c r="Q255" s="21"/>
      <c r="R255" s="21"/>
      <c r="S255" s="21"/>
      <c r="T255" s="21"/>
      <c r="U255" s="21"/>
      <c r="W255" s="21"/>
      <c r="X255" s="21"/>
      <c r="Y255" s="21"/>
    </row>
    <row r="256" spans="1:25" s="1" customFormat="1" ht="26.25" customHeight="1" x14ac:dyDescent="0.3">
      <c r="A256" s="15"/>
      <c r="B256" s="2"/>
      <c r="C256" s="2"/>
      <c r="D256" s="2"/>
      <c r="E256" s="2"/>
      <c r="F256" s="2"/>
      <c r="G256" s="2"/>
      <c r="H256" s="2"/>
      <c r="I256" s="16"/>
      <c r="J256" s="16"/>
      <c r="K256" s="17"/>
      <c r="L256" s="2"/>
      <c r="M256" s="5"/>
      <c r="O256" s="21"/>
      <c r="P256" s="21"/>
      <c r="Q256" s="21"/>
      <c r="R256" s="21"/>
      <c r="S256" s="21"/>
      <c r="T256" s="21"/>
      <c r="U256" s="21"/>
      <c r="W256" s="21"/>
      <c r="X256" s="21"/>
      <c r="Y256" s="21"/>
    </row>
    <row r="257" spans="1:25" s="1" customFormat="1" ht="26.25" customHeight="1" x14ac:dyDescent="0.3">
      <c r="A257" s="15"/>
      <c r="B257" s="2"/>
      <c r="C257" s="2"/>
      <c r="D257" s="2"/>
      <c r="E257" s="2"/>
      <c r="F257" s="2"/>
      <c r="G257" s="2"/>
      <c r="H257" s="2"/>
      <c r="I257" s="16"/>
      <c r="J257" s="16"/>
      <c r="K257" s="17"/>
      <c r="L257" s="2"/>
      <c r="M257" s="5"/>
      <c r="O257" s="21"/>
      <c r="P257" s="21"/>
      <c r="Q257" s="21"/>
      <c r="R257" s="21"/>
      <c r="S257" s="21"/>
      <c r="T257" s="21"/>
      <c r="U257" s="21"/>
      <c r="W257" s="21"/>
      <c r="X257" s="21"/>
      <c r="Y257" s="21"/>
    </row>
    <row r="258" spans="1:25" s="1" customFormat="1" ht="26.25" customHeight="1" x14ac:dyDescent="0.3">
      <c r="A258" s="15"/>
      <c r="B258" s="2"/>
      <c r="C258" s="2"/>
      <c r="D258" s="2"/>
      <c r="E258" s="2"/>
      <c r="F258" s="2"/>
      <c r="G258" s="2"/>
      <c r="H258" s="2"/>
      <c r="I258" s="16"/>
      <c r="J258" s="16"/>
      <c r="K258" s="17"/>
      <c r="L258" s="2"/>
      <c r="M258" s="5"/>
      <c r="O258" s="21"/>
      <c r="P258" s="21"/>
      <c r="Q258" s="21"/>
      <c r="R258" s="21"/>
      <c r="S258" s="21"/>
      <c r="T258" s="21"/>
      <c r="U258" s="21"/>
      <c r="W258" s="21"/>
      <c r="X258" s="21"/>
      <c r="Y258" s="21"/>
    </row>
    <row r="259" spans="1:25" s="1" customFormat="1" ht="26.25" customHeight="1" x14ac:dyDescent="0.3">
      <c r="A259" s="15"/>
      <c r="B259" s="2"/>
      <c r="C259" s="2"/>
      <c r="D259" s="2"/>
      <c r="E259" s="2"/>
      <c r="F259" s="2"/>
      <c r="G259" s="2"/>
      <c r="H259" s="2"/>
      <c r="I259" s="16"/>
      <c r="J259" s="16"/>
      <c r="K259" s="17"/>
      <c r="L259" s="2"/>
      <c r="M259" s="5"/>
      <c r="O259" s="21"/>
      <c r="P259" s="21"/>
      <c r="Q259" s="21"/>
      <c r="R259" s="21"/>
      <c r="S259" s="21"/>
      <c r="T259" s="21"/>
      <c r="U259" s="21"/>
      <c r="W259" s="21"/>
      <c r="X259" s="21"/>
      <c r="Y259" s="21"/>
    </row>
    <row r="260" spans="1:25" s="1" customFormat="1" ht="26.25" customHeight="1" x14ac:dyDescent="0.3">
      <c r="A260" s="15"/>
      <c r="B260" s="2"/>
      <c r="C260" s="2"/>
      <c r="D260" s="2"/>
      <c r="E260" s="2"/>
      <c r="F260" s="2"/>
      <c r="G260" s="2"/>
      <c r="H260" s="2"/>
      <c r="I260" s="16"/>
      <c r="J260" s="16"/>
      <c r="K260" s="17"/>
      <c r="L260" s="2"/>
      <c r="M260" s="5"/>
      <c r="O260" s="21"/>
      <c r="P260" s="21"/>
      <c r="Q260" s="21"/>
      <c r="R260" s="21"/>
      <c r="S260" s="21"/>
      <c r="T260" s="21"/>
      <c r="U260" s="21"/>
      <c r="W260" s="21"/>
      <c r="X260" s="21"/>
      <c r="Y260" s="21"/>
    </row>
    <row r="261" spans="1:25" s="1" customFormat="1" ht="26.25" customHeight="1" x14ac:dyDescent="0.3">
      <c r="A261" s="15"/>
      <c r="B261" s="2"/>
      <c r="C261" s="2"/>
      <c r="D261" s="2"/>
      <c r="E261" s="2"/>
      <c r="F261" s="2"/>
      <c r="G261" s="2"/>
      <c r="H261" s="2"/>
      <c r="I261" s="16"/>
      <c r="J261" s="16"/>
      <c r="K261" s="17"/>
      <c r="L261" s="2"/>
      <c r="M261" s="5"/>
      <c r="O261" s="21"/>
      <c r="P261" s="21"/>
      <c r="Q261" s="21"/>
      <c r="R261" s="21"/>
      <c r="S261" s="21"/>
      <c r="T261" s="21"/>
      <c r="U261" s="21"/>
      <c r="W261" s="21"/>
      <c r="X261" s="21"/>
      <c r="Y261" s="21"/>
    </row>
    <row r="262" spans="1:25" s="1" customFormat="1" ht="26.25" customHeight="1" x14ac:dyDescent="0.3">
      <c r="A262" s="15"/>
      <c r="B262" s="2"/>
      <c r="C262" s="2"/>
      <c r="D262" s="2"/>
      <c r="E262" s="2"/>
      <c r="F262" s="2"/>
      <c r="G262" s="2"/>
      <c r="H262" s="2"/>
      <c r="I262" s="16"/>
      <c r="J262" s="16"/>
      <c r="K262" s="17"/>
      <c r="L262" s="2"/>
      <c r="M262" s="5"/>
      <c r="O262" s="21"/>
      <c r="P262" s="21"/>
      <c r="Q262" s="21"/>
      <c r="R262" s="21"/>
      <c r="S262" s="21"/>
      <c r="T262" s="21"/>
      <c r="U262" s="21"/>
      <c r="W262" s="21"/>
      <c r="X262" s="21"/>
      <c r="Y262" s="21"/>
    </row>
    <row r="263" spans="1:25" s="1" customFormat="1" ht="26.25" customHeight="1" x14ac:dyDescent="0.3">
      <c r="A263" s="15"/>
      <c r="B263" s="2"/>
      <c r="C263" s="2"/>
      <c r="D263" s="2"/>
      <c r="E263" s="2"/>
      <c r="F263" s="2"/>
      <c r="G263" s="2"/>
      <c r="H263" s="2"/>
      <c r="I263" s="16"/>
      <c r="J263" s="16"/>
      <c r="K263" s="17"/>
      <c r="L263" s="2"/>
      <c r="M263" s="5"/>
      <c r="O263" s="21"/>
      <c r="P263" s="21"/>
      <c r="Q263" s="21"/>
      <c r="R263" s="21"/>
      <c r="S263" s="21"/>
      <c r="T263" s="21"/>
      <c r="U263" s="21"/>
      <c r="W263" s="21"/>
      <c r="X263" s="21"/>
      <c r="Y263" s="21"/>
    </row>
    <row r="264" spans="1:25" s="1" customFormat="1" ht="26.25" customHeight="1" x14ac:dyDescent="0.3">
      <c r="A264" s="15"/>
      <c r="B264" s="2"/>
      <c r="C264" s="2"/>
      <c r="D264" s="2"/>
      <c r="E264" s="2"/>
      <c r="F264" s="2"/>
      <c r="G264" s="2"/>
      <c r="H264" s="2"/>
      <c r="I264" s="16"/>
      <c r="J264" s="16"/>
      <c r="K264" s="17"/>
      <c r="L264" s="2"/>
      <c r="M264" s="5"/>
      <c r="O264" s="21"/>
      <c r="P264" s="21"/>
      <c r="Q264" s="21"/>
      <c r="R264" s="21"/>
      <c r="S264" s="21"/>
      <c r="T264" s="21"/>
      <c r="U264" s="21"/>
      <c r="W264" s="21"/>
      <c r="X264" s="21"/>
      <c r="Y264" s="21"/>
    </row>
    <row r="265" spans="1:25" s="1" customFormat="1" ht="26.25" customHeight="1" x14ac:dyDescent="0.3">
      <c r="A265" s="15"/>
      <c r="B265" s="2"/>
      <c r="C265" s="2"/>
      <c r="D265" s="2"/>
      <c r="E265" s="2"/>
      <c r="F265" s="2"/>
      <c r="G265" s="2"/>
      <c r="H265" s="2"/>
      <c r="I265" s="16"/>
      <c r="J265" s="16"/>
      <c r="K265" s="17"/>
      <c r="L265" s="2"/>
      <c r="M265" s="5"/>
      <c r="O265" s="21"/>
      <c r="P265" s="21"/>
      <c r="Q265" s="21"/>
      <c r="R265" s="21"/>
      <c r="S265" s="21"/>
      <c r="T265" s="21"/>
      <c r="U265" s="21"/>
      <c r="W265" s="21"/>
      <c r="X265" s="21"/>
      <c r="Y265" s="21"/>
    </row>
    <row r="266" spans="1:25" s="1" customFormat="1" ht="26.25" customHeight="1" x14ac:dyDescent="0.3">
      <c r="A266" s="15"/>
      <c r="B266" s="2"/>
      <c r="C266" s="2"/>
      <c r="D266" s="2"/>
      <c r="E266" s="2"/>
      <c r="F266" s="2"/>
      <c r="G266" s="2"/>
      <c r="H266" s="2"/>
      <c r="I266" s="16"/>
      <c r="J266" s="16"/>
      <c r="K266" s="17"/>
      <c r="L266" s="2"/>
      <c r="M266" s="5"/>
      <c r="O266" s="21"/>
      <c r="P266" s="21"/>
      <c r="Q266" s="21"/>
      <c r="R266" s="21"/>
      <c r="S266" s="21"/>
      <c r="T266" s="21"/>
      <c r="U266" s="21"/>
      <c r="W266" s="21"/>
      <c r="X266" s="21"/>
      <c r="Y266" s="21"/>
    </row>
    <row r="267" spans="1:25" s="1" customFormat="1" ht="26.25" customHeight="1" x14ac:dyDescent="0.3">
      <c r="A267" s="15"/>
      <c r="B267" s="2"/>
      <c r="C267" s="2"/>
      <c r="D267" s="2"/>
      <c r="E267" s="2"/>
      <c r="F267" s="2"/>
      <c r="G267" s="2"/>
      <c r="H267" s="2"/>
      <c r="I267" s="16"/>
      <c r="J267" s="16"/>
      <c r="K267" s="17"/>
      <c r="L267" s="2"/>
      <c r="M267" s="5"/>
      <c r="O267" s="21"/>
      <c r="P267" s="21"/>
      <c r="Q267" s="21"/>
      <c r="R267" s="21"/>
      <c r="S267" s="21"/>
      <c r="T267" s="21"/>
      <c r="U267" s="21"/>
      <c r="W267" s="21"/>
      <c r="X267" s="21"/>
      <c r="Y267" s="21"/>
    </row>
    <row r="268" spans="1:25" s="1" customFormat="1" ht="26.25" customHeight="1" x14ac:dyDescent="0.3">
      <c r="A268" s="15"/>
      <c r="B268" s="2"/>
      <c r="C268" s="2"/>
      <c r="D268" s="2"/>
      <c r="E268" s="2"/>
      <c r="F268" s="2"/>
      <c r="G268" s="2"/>
      <c r="H268" s="2"/>
      <c r="I268" s="16"/>
      <c r="J268" s="16"/>
      <c r="K268" s="17"/>
      <c r="L268" s="2"/>
      <c r="M268" s="5"/>
      <c r="O268" s="21"/>
      <c r="P268" s="21"/>
      <c r="Q268" s="21"/>
      <c r="R268" s="21"/>
      <c r="S268" s="21"/>
      <c r="T268" s="21"/>
      <c r="U268" s="21"/>
      <c r="W268" s="21"/>
      <c r="X268" s="21"/>
      <c r="Y268" s="21"/>
    </row>
    <row r="269" spans="1:25" s="1" customFormat="1" ht="26.25" customHeight="1" x14ac:dyDescent="0.3">
      <c r="A269" s="15"/>
      <c r="B269" s="2"/>
      <c r="C269" s="2"/>
      <c r="D269" s="2"/>
      <c r="E269" s="2"/>
      <c r="F269" s="2"/>
      <c r="G269" s="2"/>
      <c r="H269" s="2"/>
      <c r="I269" s="16"/>
      <c r="J269" s="16"/>
      <c r="K269" s="17"/>
      <c r="L269" s="2"/>
      <c r="M269" s="5"/>
      <c r="O269" s="21"/>
      <c r="P269" s="21"/>
      <c r="Q269" s="21"/>
      <c r="R269" s="21"/>
      <c r="S269" s="21"/>
      <c r="T269" s="21"/>
      <c r="U269" s="21"/>
      <c r="W269" s="21"/>
      <c r="X269" s="21"/>
      <c r="Y269" s="21"/>
    </row>
    <row r="270" spans="1:25" s="1" customFormat="1" ht="26.25" customHeight="1" x14ac:dyDescent="0.3">
      <c r="A270" s="15"/>
      <c r="B270" s="2"/>
      <c r="C270" s="2"/>
      <c r="D270" s="2"/>
      <c r="E270" s="2"/>
      <c r="F270" s="2"/>
      <c r="G270" s="2"/>
      <c r="H270" s="2"/>
      <c r="I270" s="16"/>
      <c r="J270" s="16"/>
      <c r="K270" s="17"/>
      <c r="L270" s="2"/>
      <c r="M270" s="5"/>
      <c r="O270" s="21"/>
      <c r="P270" s="21"/>
      <c r="Q270" s="21"/>
      <c r="R270" s="21"/>
      <c r="S270" s="21"/>
      <c r="T270" s="21"/>
      <c r="U270" s="21"/>
      <c r="W270" s="21"/>
      <c r="X270" s="21"/>
      <c r="Y270" s="21"/>
    </row>
    <row r="271" spans="1:25" s="1" customFormat="1" ht="26.25" customHeight="1" x14ac:dyDescent="0.3">
      <c r="A271" s="15"/>
      <c r="B271" s="2"/>
      <c r="C271" s="2"/>
      <c r="D271" s="2"/>
      <c r="E271" s="2"/>
      <c r="F271" s="2"/>
      <c r="G271" s="2"/>
      <c r="H271" s="2"/>
      <c r="I271" s="16"/>
      <c r="J271" s="16"/>
      <c r="K271" s="17"/>
      <c r="L271" s="2"/>
      <c r="M271" s="5"/>
      <c r="O271" s="21"/>
      <c r="P271" s="21"/>
      <c r="Q271" s="21"/>
      <c r="R271" s="21"/>
      <c r="S271" s="21"/>
      <c r="T271" s="21"/>
      <c r="U271" s="21"/>
      <c r="W271" s="21"/>
      <c r="X271" s="21"/>
      <c r="Y271" s="21"/>
    </row>
    <row r="272" spans="1:25" s="1" customFormat="1" ht="26.25" customHeight="1" x14ac:dyDescent="0.3">
      <c r="A272" s="15"/>
      <c r="B272" s="2"/>
      <c r="C272" s="2"/>
      <c r="D272" s="2"/>
      <c r="E272" s="2"/>
      <c r="F272" s="2"/>
      <c r="G272" s="2"/>
      <c r="H272" s="2"/>
      <c r="I272" s="16"/>
      <c r="J272" s="16"/>
      <c r="K272" s="17"/>
      <c r="L272" s="2"/>
      <c r="M272" s="5"/>
      <c r="O272" s="21"/>
      <c r="P272" s="21"/>
      <c r="Q272" s="21"/>
      <c r="R272" s="21"/>
      <c r="S272" s="21"/>
      <c r="T272" s="21"/>
      <c r="U272" s="21"/>
      <c r="W272" s="21"/>
      <c r="X272" s="21"/>
      <c r="Y272" s="21"/>
    </row>
    <row r="273" spans="1:25" s="1" customFormat="1" ht="26.25" customHeight="1" x14ac:dyDescent="0.3">
      <c r="A273" s="15"/>
      <c r="B273" s="2"/>
      <c r="C273" s="2"/>
      <c r="D273" s="2"/>
      <c r="E273" s="2"/>
      <c r="F273" s="2"/>
      <c r="G273" s="2"/>
      <c r="H273" s="2"/>
      <c r="I273" s="16"/>
      <c r="J273" s="16"/>
      <c r="K273" s="17"/>
      <c r="L273" s="2"/>
      <c r="M273" s="5"/>
      <c r="O273" s="21"/>
      <c r="P273" s="21"/>
      <c r="Q273" s="21"/>
      <c r="R273" s="21"/>
      <c r="S273" s="21"/>
      <c r="T273" s="21"/>
      <c r="U273" s="21"/>
      <c r="W273" s="21"/>
      <c r="X273" s="21"/>
      <c r="Y273" s="21"/>
    </row>
    <row r="274" spans="1:25" s="1" customFormat="1" ht="26.25" customHeight="1" x14ac:dyDescent="0.3">
      <c r="A274" s="15"/>
      <c r="B274" s="2"/>
      <c r="C274" s="2"/>
      <c r="D274" s="2"/>
      <c r="E274" s="2"/>
      <c r="F274" s="2"/>
      <c r="G274" s="2"/>
      <c r="H274" s="2"/>
      <c r="I274" s="16"/>
      <c r="J274" s="16"/>
      <c r="K274" s="17"/>
      <c r="L274" s="2"/>
      <c r="M274" s="5"/>
      <c r="O274" s="21"/>
      <c r="P274" s="21"/>
      <c r="Q274" s="21"/>
      <c r="R274" s="21"/>
      <c r="S274" s="21"/>
      <c r="T274" s="21"/>
      <c r="U274" s="21"/>
      <c r="W274" s="21"/>
      <c r="X274" s="21"/>
      <c r="Y274" s="21"/>
    </row>
    <row r="275" spans="1:25" s="1" customFormat="1" ht="26.25" customHeight="1" x14ac:dyDescent="0.3">
      <c r="A275" s="15"/>
      <c r="B275" s="2"/>
      <c r="C275" s="2"/>
      <c r="D275" s="2"/>
      <c r="E275" s="2"/>
      <c r="F275" s="2"/>
      <c r="G275" s="2"/>
      <c r="H275" s="2"/>
      <c r="I275" s="16"/>
      <c r="J275" s="16"/>
      <c r="K275" s="17"/>
      <c r="L275" s="2"/>
      <c r="M275" s="5"/>
      <c r="O275" s="21"/>
      <c r="P275" s="21"/>
      <c r="Q275" s="21"/>
      <c r="R275" s="21"/>
      <c r="S275" s="21"/>
      <c r="T275" s="21"/>
      <c r="U275" s="21"/>
      <c r="W275" s="21"/>
      <c r="X275" s="21"/>
      <c r="Y275" s="21"/>
    </row>
    <row r="276" spans="1:25" s="1" customFormat="1" ht="26.25" customHeight="1" x14ac:dyDescent="0.3">
      <c r="A276" s="15"/>
      <c r="B276" s="2"/>
      <c r="C276" s="2"/>
      <c r="D276" s="2"/>
      <c r="E276" s="2"/>
      <c r="F276" s="2"/>
      <c r="G276" s="2"/>
      <c r="H276" s="2"/>
      <c r="I276" s="16"/>
      <c r="J276" s="16"/>
      <c r="K276" s="17"/>
      <c r="L276" s="2"/>
      <c r="M276" s="5"/>
      <c r="O276" s="21"/>
      <c r="P276" s="21"/>
      <c r="Q276" s="21"/>
      <c r="R276" s="21"/>
      <c r="S276" s="21"/>
      <c r="T276" s="21"/>
      <c r="U276" s="21"/>
      <c r="W276" s="21"/>
      <c r="X276" s="21"/>
      <c r="Y276" s="21"/>
    </row>
    <row r="277" spans="1:25" s="1" customFormat="1" ht="26.25" customHeight="1" x14ac:dyDescent="0.3">
      <c r="A277" s="15"/>
      <c r="B277" s="2"/>
      <c r="C277" s="2"/>
      <c r="D277" s="2"/>
      <c r="E277" s="2"/>
      <c r="F277" s="2"/>
      <c r="G277" s="2"/>
      <c r="H277" s="2"/>
      <c r="I277" s="16"/>
      <c r="J277" s="16"/>
      <c r="K277" s="17"/>
      <c r="L277" s="2"/>
      <c r="M277" s="5"/>
      <c r="O277" s="21"/>
      <c r="P277" s="21"/>
      <c r="Q277" s="21"/>
      <c r="R277" s="21"/>
      <c r="S277" s="21"/>
      <c r="T277" s="21"/>
      <c r="U277" s="21"/>
      <c r="W277" s="21"/>
      <c r="X277" s="21"/>
      <c r="Y277" s="21"/>
    </row>
    <row r="278" spans="1:25" s="1" customFormat="1" ht="26.25" customHeight="1" x14ac:dyDescent="0.3">
      <c r="A278" s="15"/>
      <c r="B278" s="2"/>
      <c r="C278" s="2"/>
      <c r="D278" s="2"/>
      <c r="E278" s="2"/>
      <c r="F278" s="2"/>
      <c r="G278" s="2"/>
      <c r="H278" s="2"/>
      <c r="I278" s="16"/>
      <c r="J278" s="16"/>
      <c r="K278" s="17"/>
      <c r="L278" s="2"/>
      <c r="M278" s="5"/>
      <c r="O278" s="21"/>
      <c r="P278" s="21"/>
      <c r="Q278" s="21"/>
      <c r="R278" s="21"/>
      <c r="S278" s="21"/>
      <c r="T278" s="21"/>
      <c r="U278" s="21"/>
      <c r="W278" s="21"/>
      <c r="X278" s="21"/>
      <c r="Y278" s="21"/>
    </row>
    <row r="279" spans="1:25" s="1" customFormat="1" ht="26.25" customHeight="1" x14ac:dyDescent="0.3">
      <c r="A279" s="15"/>
      <c r="B279" s="2"/>
      <c r="C279" s="2"/>
      <c r="D279" s="2"/>
      <c r="E279" s="2"/>
      <c r="F279" s="2"/>
      <c r="G279" s="2"/>
      <c r="H279" s="2"/>
      <c r="I279" s="16"/>
      <c r="J279" s="16"/>
      <c r="K279" s="17"/>
      <c r="L279" s="2"/>
      <c r="M279" s="5"/>
      <c r="O279" s="21"/>
      <c r="P279" s="21"/>
      <c r="Q279" s="21"/>
      <c r="R279" s="21"/>
      <c r="S279" s="21"/>
      <c r="T279" s="21"/>
      <c r="U279" s="21"/>
      <c r="W279" s="21"/>
      <c r="X279" s="21"/>
      <c r="Y279" s="21"/>
    </row>
    <row r="280" spans="1:25" s="1" customFormat="1" ht="26.25" customHeight="1" x14ac:dyDescent="0.3">
      <c r="A280" s="15"/>
      <c r="B280" s="2"/>
      <c r="C280" s="2"/>
      <c r="D280" s="2"/>
      <c r="E280" s="2"/>
      <c r="F280" s="2"/>
      <c r="G280" s="2"/>
      <c r="H280" s="2"/>
      <c r="I280" s="16"/>
      <c r="J280" s="16"/>
      <c r="K280" s="17"/>
      <c r="L280" s="2"/>
      <c r="M280" s="5"/>
      <c r="O280" s="21"/>
      <c r="P280" s="21"/>
      <c r="Q280" s="21"/>
      <c r="R280" s="21"/>
      <c r="S280" s="21"/>
      <c r="T280" s="21"/>
      <c r="U280" s="21"/>
      <c r="W280" s="21"/>
      <c r="X280" s="21"/>
      <c r="Y280" s="21"/>
    </row>
    <row r="281" spans="1:25" s="1" customFormat="1" ht="26.25" customHeight="1" x14ac:dyDescent="0.3">
      <c r="A281" s="15"/>
      <c r="B281" s="2"/>
      <c r="C281" s="2"/>
      <c r="D281" s="2"/>
      <c r="E281" s="2"/>
      <c r="F281" s="2"/>
      <c r="G281" s="2"/>
      <c r="H281" s="2"/>
      <c r="I281" s="16"/>
      <c r="J281" s="16"/>
      <c r="K281" s="17"/>
      <c r="L281" s="2"/>
      <c r="M281" s="5"/>
      <c r="O281" s="21"/>
      <c r="P281" s="21"/>
      <c r="Q281" s="21"/>
      <c r="R281" s="21"/>
      <c r="S281" s="21"/>
      <c r="T281" s="21"/>
      <c r="U281" s="21"/>
      <c r="W281" s="21"/>
      <c r="X281" s="21"/>
      <c r="Y281" s="21"/>
    </row>
    <row r="282" spans="1:25" s="1" customFormat="1" ht="26.25" customHeight="1" x14ac:dyDescent="0.3">
      <c r="A282" s="15"/>
      <c r="B282" s="2"/>
      <c r="C282" s="2"/>
      <c r="D282" s="2"/>
      <c r="E282" s="2"/>
      <c r="F282" s="2"/>
      <c r="G282" s="2"/>
      <c r="H282" s="2"/>
      <c r="I282" s="16"/>
      <c r="J282" s="16"/>
      <c r="K282" s="17"/>
      <c r="L282" s="2"/>
      <c r="M282" s="5"/>
      <c r="O282" s="21"/>
      <c r="P282" s="21"/>
      <c r="Q282" s="21"/>
      <c r="R282" s="21"/>
      <c r="S282" s="21"/>
      <c r="T282" s="21"/>
      <c r="U282" s="21"/>
      <c r="W282" s="21"/>
      <c r="X282" s="21"/>
      <c r="Y282" s="21"/>
    </row>
    <row r="283" spans="1:25" s="1" customFormat="1" ht="26.25" customHeight="1" x14ac:dyDescent="0.3">
      <c r="A283" s="15"/>
      <c r="B283" s="2"/>
      <c r="C283" s="2"/>
      <c r="D283" s="2"/>
      <c r="E283" s="2"/>
      <c r="F283" s="2"/>
      <c r="G283" s="2"/>
      <c r="H283" s="2"/>
      <c r="I283" s="16"/>
      <c r="J283" s="16"/>
      <c r="K283" s="17"/>
      <c r="L283" s="2"/>
      <c r="M283" s="5"/>
      <c r="O283" s="21"/>
      <c r="P283" s="21"/>
      <c r="Q283" s="21"/>
      <c r="R283" s="21"/>
      <c r="S283" s="21"/>
      <c r="T283" s="21"/>
      <c r="U283" s="21"/>
      <c r="W283" s="21"/>
      <c r="X283" s="21"/>
      <c r="Y283" s="21"/>
    </row>
    <row r="284" spans="1:25" s="1" customFormat="1" ht="26.25" customHeight="1" x14ac:dyDescent="0.3">
      <c r="A284" s="15"/>
      <c r="B284" s="2"/>
      <c r="C284" s="2"/>
      <c r="D284" s="2"/>
      <c r="E284" s="2"/>
      <c r="F284" s="2"/>
      <c r="G284" s="2"/>
      <c r="H284" s="2"/>
      <c r="I284" s="16"/>
      <c r="J284" s="16"/>
      <c r="K284" s="17"/>
      <c r="L284" s="2"/>
      <c r="M284" s="5"/>
      <c r="O284" s="21"/>
      <c r="P284" s="21"/>
      <c r="Q284" s="21"/>
      <c r="R284" s="21"/>
      <c r="S284" s="21"/>
      <c r="T284" s="21"/>
      <c r="U284" s="21"/>
      <c r="W284" s="21"/>
      <c r="X284" s="21"/>
      <c r="Y284" s="21"/>
    </row>
    <row r="285" spans="1:25" s="1" customFormat="1" ht="26.25" customHeight="1" x14ac:dyDescent="0.3">
      <c r="A285" s="15"/>
      <c r="B285" s="2"/>
      <c r="C285" s="2"/>
      <c r="D285" s="2"/>
      <c r="E285" s="2"/>
      <c r="F285" s="2"/>
      <c r="G285" s="2"/>
      <c r="H285" s="2"/>
      <c r="I285" s="16"/>
      <c r="J285" s="16"/>
      <c r="K285" s="17"/>
      <c r="L285" s="2"/>
      <c r="M285" s="5"/>
      <c r="O285" s="21"/>
      <c r="P285" s="21"/>
      <c r="Q285" s="21"/>
      <c r="R285" s="21"/>
      <c r="S285" s="21"/>
      <c r="T285" s="21"/>
      <c r="U285" s="21"/>
      <c r="W285" s="21"/>
      <c r="X285" s="21"/>
      <c r="Y285" s="21"/>
    </row>
    <row r="286" spans="1:25" s="1" customFormat="1" ht="26.25" customHeight="1" x14ac:dyDescent="0.3">
      <c r="A286" s="15"/>
      <c r="B286" s="2"/>
      <c r="C286" s="2"/>
      <c r="D286" s="2"/>
      <c r="E286" s="2"/>
      <c r="F286" s="2"/>
      <c r="G286" s="2"/>
      <c r="H286" s="2"/>
      <c r="I286" s="16"/>
      <c r="J286" s="16"/>
      <c r="K286" s="17"/>
      <c r="L286" s="2"/>
      <c r="M286" s="5"/>
      <c r="O286" s="21"/>
      <c r="P286" s="21"/>
      <c r="Q286" s="21"/>
      <c r="R286" s="21"/>
      <c r="S286" s="21"/>
      <c r="T286" s="21"/>
      <c r="U286" s="21"/>
      <c r="W286" s="21"/>
      <c r="X286" s="21"/>
      <c r="Y286" s="21"/>
    </row>
    <row r="287" spans="1:25" s="1" customFormat="1" ht="26.25" customHeight="1" x14ac:dyDescent="0.3">
      <c r="A287" s="15"/>
      <c r="B287" s="2"/>
      <c r="C287" s="2"/>
      <c r="D287" s="2"/>
      <c r="E287" s="2"/>
      <c r="F287" s="2"/>
      <c r="G287" s="2"/>
      <c r="H287" s="2"/>
      <c r="I287" s="16"/>
      <c r="J287" s="16"/>
      <c r="K287" s="17"/>
      <c r="L287" s="2"/>
      <c r="M287" s="5"/>
      <c r="O287" s="21"/>
      <c r="P287" s="21"/>
      <c r="Q287" s="21"/>
      <c r="R287" s="21"/>
      <c r="S287" s="21"/>
      <c r="T287" s="21"/>
      <c r="U287" s="21"/>
      <c r="W287" s="21"/>
      <c r="X287" s="21"/>
      <c r="Y287" s="21"/>
    </row>
    <row r="288" spans="1:25" s="1" customFormat="1" ht="26.25" customHeight="1" x14ac:dyDescent="0.3">
      <c r="A288" s="15"/>
      <c r="B288" s="2"/>
      <c r="C288" s="2"/>
      <c r="D288" s="2"/>
      <c r="E288" s="2"/>
      <c r="F288" s="2"/>
      <c r="G288" s="2"/>
      <c r="H288" s="2"/>
      <c r="I288" s="16"/>
      <c r="J288" s="16"/>
      <c r="K288" s="17"/>
      <c r="L288" s="2"/>
      <c r="M288" s="5"/>
      <c r="O288" s="21"/>
      <c r="P288" s="21"/>
      <c r="Q288" s="21"/>
      <c r="R288" s="21"/>
      <c r="S288" s="21"/>
      <c r="T288" s="21"/>
      <c r="U288" s="21"/>
      <c r="W288" s="21"/>
      <c r="X288" s="21"/>
      <c r="Y288" s="21"/>
    </row>
    <row r="289" spans="1:25" s="1" customFormat="1" ht="26.25" customHeight="1" x14ac:dyDescent="0.3">
      <c r="A289" s="15"/>
      <c r="B289" s="2"/>
      <c r="C289" s="2"/>
      <c r="D289" s="2"/>
      <c r="E289" s="2"/>
      <c r="F289" s="2"/>
      <c r="G289" s="2"/>
      <c r="H289" s="2"/>
      <c r="I289" s="16"/>
      <c r="J289" s="16"/>
      <c r="K289" s="17"/>
      <c r="L289" s="2"/>
      <c r="M289" s="5"/>
      <c r="O289" s="21"/>
      <c r="P289" s="21"/>
      <c r="Q289" s="21"/>
      <c r="R289" s="21"/>
      <c r="S289" s="21"/>
      <c r="T289" s="21"/>
      <c r="U289" s="21"/>
      <c r="W289" s="21"/>
      <c r="X289" s="21"/>
      <c r="Y289" s="21"/>
    </row>
    <row r="290" spans="1:25" s="1" customFormat="1" ht="26.25" customHeight="1" x14ac:dyDescent="0.3">
      <c r="A290" s="15"/>
      <c r="B290" s="2"/>
      <c r="C290" s="2"/>
      <c r="D290" s="2"/>
      <c r="E290" s="2"/>
      <c r="F290" s="2"/>
      <c r="G290" s="2"/>
      <c r="H290" s="2"/>
      <c r="I290" s="16"/>
      <c r="J290" s="16"/>
      <c r="K290" s="17"/>
      <c r="L290" s="2"/>
      <c r="M290" s="5"/>
      <c r="O290" s="21"/>
      <c r="P290" s="21"/>
      <c r="Q290" s="21"/>
      <c r="R290" s="21"/>
      <c r="S290" s="21"/>
      <c r="T290" s="21"/>
      <c r="U290" s="21"/>
      <c r="W290" s="21"/>
      <c r="X290" s="21"/>
      <c r="Y290" s="21"/>
    </row>
    <row r="291" spans="1:25" s="1" customFormat="1" ht="26.25" customHeight="1" x14ac:dyDescent="0.3">
      <c r="A291" s="15"/>
      <c r="B291" s="2"/>
      <c r="C291" s="2"/>
      <c r="D291" s="2"/>
      <c r="E291" s="2"/>
      <c r="F291" s="2"/>
      <c r="G291" s="2"/>
      <c r="H291" s="2"/>
      <c r="I291" s="16"/>
      <c r="J291" s="16"/>
      <c r="K291" s="17"/>
      <c r="L291" s="2"/>
      <c r="M291" s="5"/>
      <c r="O291" s="21"/>
      <c r="P291" s="21"/>
      <c r="Q291" s="21"/>
      <c r="R291" s="21"/>
      <c r="S291" s="21"/>
      <c r="T291" s="21"/>
      <c r="U291" s="21"/>
      <c r="W291" s="21"/>
      <c r="X291" s="21"/>
      <c r="Y291" s="21"/>
    </row>
    <row r="292" spans="1:25" s="1" customFormat="1" ht="26.25" customHeight="1" x14ac:dyDescent="0.3">
      <c r="A292" s="15"/>
      <c r="B292" s="2"/>
      <c r="C292" s="2"/>
      <c r="D292" s="2"/>
      <c r="E292" s="2"/>
      <c r="F292" s="2"/>
      <c r="G292" s="2"/>
      <c r="H292" s="2"/>
      <c r="I292" s="16"/>
      <c r="J292" s="16"/>
      <c r="K292" s="17"/>
      <c r="L292" s="2"/>
      <c r="M292" s="5"/>
      <c r="O292" s="21"/>
      <c r="P292" s="21"/>
      <c r="Q292" s="21"/>
      <c r="R292" s="21"/>
      <c r="S292" s="21"/>
      <c r="T292" s="21"/>
      <c r="U292" s="21"/>
      <c r="W292" s="21"/>
      <c r="X292" s="21"/>
      <c r="Y292" s="21"/>
    </row>
    <row r="293" spans="1:25" s="1" customFormat="1" ht="26.25" customHeight="1" x14ac:dyDescent="0.3">
      <c r="A293" s="15"/>
      <c r="B293" s="2"/>
      <c r="C293" s="2"/>
      <c r="D293" s="2"/>
      <c r="E293" s="2"/>
      <c r="F293" s="2"/>
      <c r="G293" s="2"/>
      <c r="H293" s="2"/>
      <c r="I293" s="16"/>
      <c r="J293" s="16"/>
      <c r="K293" s="17"/>
      <c r="L293" s="2"/>
      <c r="M293" s="5"/>
      <c r="O293" s="21"/>
      <c r="P293" s="21"/>
      <c r="Q293" s="21"/>
      <c r="R293" s="21"/>
      <c r="S293" s="21"/>
      <c r="T293" s="21"/>
      <c r="U293" s="21"/>
      <c r="W293" s="21"/>
      <c r="X293" s="21"/>
      <c r="Y293" s="21"/>
    </row>
    <row r="294" spans="1:25" s="1" customFormat="1" ht="26.25" customHeight="1" x14ac:dyDescent="0.3">
      <c r="A294" s="15"/>
      <c r="B294" s="2"/>
      <c r="C294" s="2"/>
      <c r="D294" s="2"/>
      <c r="E294" s="2"/>
      <c r="F294" s="2"/>
      <c r="G294" s="2"/>
      <c r="H294" s="2"/>
      <c r="I294" s="16"/>
      <c r="J294" s="16"/>
      <c r="K294" s="17"/>
      <c r="L294" s="2"/>
      <c r="M294" s="5"/>
      <c r="O294" s="21"/>
      <c r="P294" s="21"/>
      <c r="Q294" s="21"/>
      <c r="R294" s="21"/>
      <c r="S294" s="21"/>
      <c r="T294" s="21"/>
      <c r="U294" s="21"/>
      <c r="W294" s="21"/>
      <c r="X294" s="21"/>
      <c r="Y294" s="21"/>
    </row>
    <row r="295" spans="1:25" s="1" customFormat="1" ht="26.25" customHeight="1" x14ac:dyDescent="0.3">
      <c r="A295" s="15"/>
      <c r="B295" s="2"/>
      <c r="C295" s="2"/>
      <c r="D295" s="2"/>
      <c r="E295" s="2"/>
      <c r="F295" s="2"/>
      <c r="G295" s="2"/>
      <c r="H295" s="2"/>
      <c r="I295" s="16"/>
      <c r="J295" s="16"/>
      <c r="K295" s="17"/>
      <c r="L295" s="2"/>
      <c r="M295" s="5"/>
      <c r="O295" s="21"/>
      <c r="P295" s="21"/>
      <c r="Q295" s="21"/>
      <c r="R295" s="21"/>
      <c r="S295" s="21"/>
      <c r="T295" s="21"/>
      <c r="U295" s="21"/>
      <c r="W295" s="21"/>
      <c r="X295" s="21"/>
      <c r="Y295" s="21"/>
    </row>
    <row r="296" spans="1:25" s="1" customFormat="1" ht="26.25" customHeight="1" x14ac:dyDescent="0.3">
      <c r="A296" s="15"/>
      <c r="B296" s="2"/>
      <c r="C296" s="2"/>
      <c r="D296" s="2"/>
      <c r="E296" s="2"/>
      <c r="F296" s="2"/>
      <c r="G296" s="2"/>
      <c r="H296" s="2"/>
      <c r="I296" s="16"/>
      <c r="J296" s="16"/>
      <c r="K296" s="17"/>
      <c r="L296" s="2"/>
      <c r="M296" s="5"/>
      <c r="O296" s="21"/>
      <c r="P296" s="21"/>
      <c r="Q296" s="21"/>
      <c r="R296" s="21"/>
      <c r="S296" s="21"/>
      <c r="T296" s="21"/>
      <c r="U296" s="21"/>
      <c r="W296" s="21"/>
      <c r="X296" s="21"/>
      <c r="Y296" s="21"/>
    </row>
    <row r="297" spans="1:25" s="1" customFormat="1" ht="26.25" customHeight="1" x14ac:dyDescent="0.3">
      <c r="A297" s="15"/>
      <c r="B297" s="2"/>
      <c r="C297" s="2"/>
      <c r="D297" s="2"/>
      <c r="E297" s="2"/>
      <c r="F297" s="2"/>
      <c r="G297" s="2"/>
      <c r="H297" s="2"/>
      <c r="I297" s="16"/>
      <c r="J297" s="16"/>
      <c r="K297" s="17"/>
      <c r="L297" s="2"/>
      <c r="M297" s="5"/>
      <c r="O297" s="21"/>
      <c r="P297" s="21"/>
      <c r="Q297" s="21"/>
      <c r="R297" s="21"/>
      <c r="S297" s="21"/>
      <c r="T297" s="21"/>
      <c r="U297" s="21"/>
      <c r="W297" s="21"/>
      <c r="X297" s="21"/>
      <c r="Y297" s="21"/>
    </row>
    <row r="298" spans="1:25" s="1" customFormat="1" ht="26.25" customHeight="1" x14ac:dyDescent="0.3">
      <c r="A298" s="15"/>
      <c r="B298" s="2"/>
      <c r="C298" s="2"/>
      <c r="D298" s="2"/>
      <c r="E298" s="2"/>
      <c r="F298" s="2"/>
      <c r="G298" s="2"/>
      <c r="H298" s="2"/>
      <c r="I298" s="16"/>
      <c r="J298" s="16"/>
      <c r="K298" s="17"/>
      <c r="L298" s="2"/>
      <c r="M298" s="5"/>
      <c r="O298" s="21"/>
      <c r="P298" s="21"/>
      <c r="Q298" s="21"/>
      <c r="R298" s="21"/>
      <c r="S298" s="21"/>
      <c r="T298" s="21"/>
      <c r="U298" s="21"/>
      <c r="W298" s="21"/>
      <c r="X298" s="21"/>
      <c r="Y298" s="21"/>
    </row>
    <row r="299" spans="1:25" s="1" customFormat="1" ht="26.25" customHeight="1" x14ac:dyDescent="0.3">
      <c r="A299" s="15"/>
      <c r="B299" s="2"/>
      <c r="C299" s="2"/>
      <c r="D299" s="2"/>
      <c r="E299" s="2"/>
      <c r="F299" s="2"/>
      <c r="G299" s="2"/>
      <c r="H299" s="2"/>
      <c r="I299" s="16"/>
      <c r="J299" s="16"/>
      <c r="K299" s="17"/>
      <c r="L299" s="2"/>
      <c r="M299" s="5"/>
      <c r="O299" s="21"/>
      <c r="P299" s="21"/>
      <c r="Q299" s="21"/>
      <c r="R299" s="21"/>
      <c r="S299" s="21"/>
      <c r="T299" s="21"/>
      <c r="U299" s="21"/>
      <c r="W299" s="21"/>
      <c r="X299" s="21"/>
      <c r="Y299" s="21"/>
    </row>
    <row r="300" spans="1:25" s="1" customFormat="1" ht="26.25" customHeight="1" x14ac:dyDescent="0.3">
      <c r="A300" s="15"/>
      <c r="B300" s="2"/>
      <c r="C300" s="2"/>
      <c r="D300" s="2"/>
      <c r="E300" s="2"/>
      <c r="F300" s="2"/>
      <c r="G300" s="2"/>
      <c r="H300" s="2"/>
      <c r="I300" s="16"/>
      <c r="J300" s="16"/>
      <c r="K300" s="17"/>
      <c r="L300" s="2"/>
      <c r="M300" s="5"/>
      <c r="O300" s="21"/>
      <c r="P300" s="21"/>
      <c r="Q300" s="21"/>
      <c r="R300" s="21"/>
      <c r="S300" s="21"/>
      <c r="T300" s="21"/>
      <c r="U300" s="21"/>
      <c r="W300" s="21"/>
      <c r="X300" s="21"/>
      <c r="Y300" s="21"/>
    </row>
    <row r="301" spans="1:25" s="1" customFormat="1" ht="26.25" customHeight="1" x14ac:dyDescent="0.3">
      <c r="A301" s="15"/>
      <c r="B301" s="2"/>
      <c r="C301" s="2"/>
      <c r="D301" s="2"/>
      <c r="E301" s="2"/>
      <c r="F301" s="2"/>
      <c r="G301" s="2"/>
      <c r="H301" s="2"/>
      <c r="I301" s="16"/>
      <c r="J301" s="16"/>
      <c r="K301" s="17"/>
      <c r="L301" s="2"/>
      <c r="M301" s="5"/>
      <c r="O301" s="21"/>
      <c r="P301" s="21"/>
      <c r="Q301" s="21"/>
      <c r="R301" s="21"/>
      <c r="S301" s="21"/>
      <c r="T301" s="21"/>
      <c r="U301" s="21"/>
      <c r="W301" s="21"/>
      <c r="X301" s="21"/>
      <c r="Y301" s="21"/>
    </row>
    <row r="302" spans="1:25" s="1" customFormat="1" ht="26.25" customHeight="1" x14ac:dyDescent="0.3">
      <c r="A302" s="15"/>
      <c r="B302" s="2"/>
      <c r="C302" s="2"/>
      <c r="D302" s="2"/>
      <c r="E302" s="2"/>
      <c r="F302" s="2"/>
      <c r="G302" s="2"/>
      <c r="H302" s="2"/>
      <c r="I302" s="16"/>
      <c r="J302" s="16"/>
      <c r="K302" s="17"/>
      <c r="L302" s="2"/>
      <c r="M302" s="5"/>
      <c r="O302" s="21"/>
      <c r="P302" s="21"/>
      <c r="Q302" s="21"/>
      <c r="R302" s="21"/>
      <c r="S302" s="21"/>
      <c r="T302" s="21"/>
      <c r="U302" s="21"/>
      <c r="W302" s="21"/>
      <c r="X302" s="21"/>
      <c r="Y302" s="21"/>
    </row>
    <row r="303" spans="1:25" s="1" customFormat="1" ht="26.25" customHeight="1" x14ac:dyDescent="0.3">
      <c r="A303" s="15"/>
      <c r="B303" s="2"/>
      <c r="C303" s="2"/>
      <c r="D303" s="2"/>
      <c r="E303" s="2"/>
      <c r="F303" s="2"/>
      <c r="G303" s="2"/>
      <c r="H303" s="2"/>
      <c r="I303" s="16"/>
      <c r="J303" s="16"/>
      <c r="K303" s="17"/>
      <c r="L303" s="2"/>
      <c r="M303" s="5"/>
      <c r="O303" s="21"/>
      <c r="P303" s="21"/>
      <c r="Q303" s="21"/>
      <c r="R303" s="21"/>
      <c r="S303" s="21"/>
      <c r="T303" s="21"/>
      <c r="U303" s="21"/>
      <c r="W303" s="21"/>
      <c r="X303" s="21"/>
      <c r="Y303" s="21"/>
    </row>
    <row r="304" spans="1:25" s="1" customFormat="1" ht="26.25" customHeight="1" x14ac:dyDescent="0.3">
      <c r="A304" s="15"/>
      <c r="B304" s="2"/>
      <c r="C304" s="2"/>
      <c r="D304" s="2"/>
      <c r="E304" s="2"/>
      <c r="F304" s="2"/>
      <c r="G304" s="2"/>
      <c r="H304" s="2"/>
      <c r="I304" s="16"/>
      <c r="J304" s="16"/>
      <c r="K304" s="17"/>
      <c r="L304" s="2"/>
      <c r="M304" s="5"/>
      <c r="O304" s="21"/>
      <c r="P304" s="21"/>
      <c r="Q304" s="21"/>
      <c r="R304" s="21"/>
      <c r="S304" s="21"/>
      <c r="T304" s="21"/>
      <c r="U304" s="21"/>
      <c r="W304" s="21"/>
      <c r="X304" s="21"/>
      <c r="Y304" s="21"/>
    </row>
    <row r="305" spans="1:25" s="1" customFormat="1" ht="26.25" customHeight="1" x14ac:dyDescent="0.3">
      <c r="A305" s="15"/>
      <c r="B305" s="2"/>
      <c r="C305" s="2"/>
      <c r="D305" s="2"/>
      <c r="E305" s="2"/>
      <c r="F305" s="2"/>
      <c r="G305" s="2"/>
      <c r="H305" s="2"/>
      <c r="I305" s="16"/>
      <c r="J305" s="16"/>
      <c r="K305" s="17"/>
      <c r="L305" s="2"/>
      <c r="M305" s="5"/>
      <c r="O305" s="21"/>
      <c r="P305" s="21"/>
      <c r="Q305" s="21"/>
      <c r="R305" s="21"/>
      <c r="S305" s="21"/>
      <c r="T305" s="21"/>
      <c r="U305" s="21"/>
      <c r="W305" s="21"/>
      <c r="X305" s="21"/>
      <c r="Y305" s="21"/>
    </row>
    <row r="306" spans="1:25" s="1" customFormat="1" ht="26.25" customHeight="1" x14ac:dyDescent="0.3">
      <c r="A306" s="15"/>
      <c r="B306" s="2"/>
      <c r="C306" s="2"/>
      <c r="D306" s="2"/>
      <c r="E306" s="2"/>
      <c r="F306" s="2"/>
      <c r="G306" s="2"/>
      <c r="H306" s="2"/>
      <c r="I306" s="16"/>
      <c r="J306" s="16"/>
      <c r="K306" s="17"/>
      <c r="L306" s="2"/>
      <c r="M306" s="5"/>
      <c r="O306" s="21"/>
      <c r="P306" s="21"/>
      <c r="Q306" s="21"/>
      <c r="R306" s="21"/>
      <c r="S306" s="21"/>
      <c r="T306" s="21"/>
      <c r="U306" s="21"/>
      <c r="W306" s="21"/>
      <c r="X306" s="21"/>
      <c r="Y306" s="21"/>
    </row>
    <row r="307" spans="1:25" s="1" customFormat="1" ht="26.25" customHeight="1" x14ac:dyDescent="0.3">
      <c r="A307" s="15"/>
      <c r="B307" s="2"/>
      <c r="C307" s="2"/>
      <c r="D307" s="2"/>
      <c r="E307" s="2"/>
      <c r="F307" s="2"/>
      <c r="G307" s="2"/>
      <c r="H307" s="2"/>
      <c r="I307" s="16"/>
      <c r="J307" s="16"/>
      <c r="K307" s="17"/>
      <c r="L307" s="2"/>
      <c r="M307" s="5"/>
      <c r="O307" s="21"/>
      <c r="P307" s="21"/>
      <c r="Q307" s="21"/>
      <c r="R307" s="21"/>
      <c r="S307" s="21"/>
      <c r="T307" s="21"/>
      <c r="U307" s="21"/>
      <c r="W307" s="21"/>
      <c r="X307" s="21"/>
      <c r="Y307" s="21"/>
    </row>
    <row r="308" spans="1:25" s="1" customFormat="1" ht="26.25" customHeight="1" x14ac:dyDescent="0.3">
      <c r="A308" s="15"/>
      <c r="B308" s="2"/>
      <c r="C308" s="2"/>
      <c r="D308" s="2"/>
      <c r="E308" s="2"/>
      <c r="F308" s="2"/>
      <c r="G308" s="2"/>
      <c r="H308" s="2"/>
      <c r="I308" s="16"/>
      <c r="J308" s="16"/>
      <c r="K308" s="17"/>
      <c r="L308" s="2"/>
      <c r="M308" s="5"/>
      <c r="O308" s="21"/>
      <c r="P308" s="21"/>
      <c r="Q308" s="21"/>
      <c r="R308" s="21"/>
      <c r="S308" s="21"/>
      <c r="T308" s="21"/>
      <c r="U308" s="21"/>
      <c r="W308" s="21"/>
      <c r="X308" s="21"/>
      <c r="Y308" s="21"/>
    </row>
    <row r="309" spans="1:25" s="1" customFormat="1" ht="26.25" customHeight="1" x14ac:dyDescent="0.3">
      <c r="A309" s="15"/>
      <c r="B309" s="2"/>
      <c r="C309" s="2"/>
      <c r="D309" s="2"/>
      <c r="E309" s="2"/>
      <c r="F309" s="2"/>
      <c r="G309" s="2"/>
      <c r="H309" s="2"/>
      <c r="I309" s="16"/>
      <c r="J309" s="16"/>
      <c r="K309" s="17"/>
      <c r="L309" s="2"/>
      <c r="M309" s="5"/>
      <c r="O309" s="21"/>
      <c r="P309" s="21"/>
      <c r="Q309" s="21"/>
      <c r="R309" s="21"/>
      <c r="S309" s="21"/>
      <c r="T309" s="21"/>
      <c r="U309" s="21"/>
      <c r="W309" s="21"/>
      <c r="X309" s="21"/>
      <c r="Y309" s="21"/>
    </row>
    <row r="310" spans="1:25" s="1" customFormat="1" ht="26.25" customHeight="1" x14ac:dyDescent="0.3">
      <c r="A310" s="15"/>
      <c r="B310" s="2"/>
      <c r="C310" s="2"/>
      <c r="D310" s="2"/>
      <c r="E310" s="2"/>
      <c r="F310" s="2"/>
      <c r="G310" s="2"/>
      <c r="H310" s="2"/>
      <c r="I310" s="16"/>
      <c r="J310" s="16"/>
      <c r="K310" s="17"/>
      <c r="L310" s="2"/>
      <c r="M310" s="5"/>
      <c r="O310" s="21"/>
      <c r="P310" s="21"/>
      <c r="Q310" s="21"/>
      <c r="R310" s="21"/>
      <c r="S310" s="21"/>
      <c r="T310" s="21"/>
      <c r="U310" s="21"/>
      <c r="W310" s="21"/>
      <c r="X310" s="21"/>
      <c r="Y310" s="21"/>
    </row>
    <row r="311" spans="1:25" s="1" customFormat="1" ht="26.25" customHeight="1" x14ac:dyDescent="0.3">
      <c r="A311" s="15"/>
      <c r="B311" s="2"/>
      <c r="C311" s="2"/>
      <c r="D311" s="2"/>
      <c r="E311" s="2"/>
      <c r="F311" s="2"/>
      <c r="G311" s="2"/>
      <c r="H311" s="2"/>
      <c r="I311" s="16"/>
      <c r="J311" s="16"/>
      <c r="K311" s="17"/>
      <c r="L311" s="2"/>
      <c r="M311" s="5"/>
      <c r="O311" s="21"/>
      <c r="P311" s="21"/>
      <c r="Q311" s="21"/>
      <c r="R311" s="21"/>
      <c r="S311" s="21"/>
      <c r="T311" s="21"/>
      <c r="U311" s="21"/>
      <c r="W311" s="21"/>
      <c r="X311" s="21"/>
      <c r="Y311" s="21"/>
    </row>
    <row r="312" spans="1:25" s="1" customFormat="1" ht="26.25" customHeight="1" x14ac:dyDescent="0.3">
      <c r="A312" s="15"/>
      <c r="B312" s="2"/>
      <c r="C312" s="2"/>
      <c r="D312" s="2"/>
      <c r="E312" s="2"/>
      <c r="F312" s="2"/>
      <c r="G312" s="2"/>
      <c r="H312" s="2"/>
      <c r="I312" s="16"/>
      <c r="J312" s="16"/>
      <c r="K312" s="17"/>
      <c r="L312" s="2"/>
      <c r="M312" s="5"/>
      <c r="O312" s="21"/>
      <c r="P312" s="21"/>
      <c r="Q312" s="21"/>
      <c r="R312" s="21"/>
      <c r="S312" s="21"/>
      <c r="T312" s="21"/>
      <c r="U312" s="21"/>
      <c r="W312" s="21"/>
      <c r="X312" s="21"/>
      <c r="Y312" s="21"/>
    </row>
    <row r="313" spans="1:25" s="1" customFormat="1" ht="26.25" customHeight="1" x14ac:dyDescent="0.3">
      <c r="A313" s="15"/>
      <c r="B313" s="2"/>
      <c r="C313" s="2"/>
      <c r="D313" s="2"/>
      <c r="E313" s="2"/>
      <c r="F313" s="2"/>
      <c r="G313" s="2"/>
      <c r="H313" s="2"/>
      <c r="I313" s="16"/>
      <c r="J313" s="16"/>
      <c r="K313" s="17"/>
      <c r="L313" s="2"/>
      <c r="M313" s="5"/>
      <c r="O313" s="21"/>
      <c r="P313" s="21"/>
      <c r="Q313" s="21"/>
      <c r="R313" s="21"/>
      <c r="S313" s="21"/>
      <c r="T313" s="21"/>
      <c r="U313" s="21"/>
      <c r="W313" s="21"/>
      <c r="X313" s="21"/>
      <c r="Y313" s="21"/>
    </row>
    <row r="314" spans="1:25" s="1" customFormat="1" ht="26.25" customHeight="1" x14ac:dyDescent="0.3">
      <c r="A314" s="15"/>
      <c r="B314" s="2"/>
      <c r="C314" s="2"/>
      <c r="D314" s="2"/>
      <c r="E314" s="2"/>
      <c r="F314" s="2"/>
      <c r="G314" s="2"/>
      <c r="H314" s="2"/>
      <c r="I314" s="16"/>
      <c r="J314" s="16"/>
      <c r="K314" s="17"/>
      <c r="L314" s="2"/>
      <c r="M314" s="5"/>
      <c r="O314" s="21"/>
      <c r="P314" s="21"/>
      <c r="Q314" s="21"/>
      <c r="R314" s="21"/>
      <c r="S314" s="21"/>
      <c r="T314" s="21"/>
      <c r="U314" s="21"/>
      <c r="W314" s="21"/>
      <c r="X314" s="21"/>
      <c r="Y314" s="21"/>
    </row>
    <row r="315" spans="1:25" s="1" customFormat="1" ht="26.25" customHeight="1" x14ac:dyDescent="0.3">
      <c r="A315" s="15"/>
      <c r="B315" s="2"/>
      <c r="C315" s="2"/>
      <c r="D315" s="2"/>
      <c r="E315" s="2"/>
      <c r="F315" s="2"/>
      <c r="G315" s="2"/>
      <c r="H315" s="2"/>
      <c r="I315" s="16"/>
      <c r="J315" s="16"/>
      <c r="K315" s="17"/>
      <c r="L315" s="2"/>
      <c r="M315" s="5"/>
      <c r="O315" s="21"/>
      <c r="P315" s="21"/>
      <c r="Q315" s="21"/>
      <c r="R315" s="21"/>
      <c r="S315" s="21"/>
      <c r="T315" s="21"/>
      <c r="U315" s="21"/>
      <c r="W315" s="21"/>
      <c r="X315" s="21"/>
      <c r="Y315" s="21"/>
    </row>
    <row r="316" spans="1:25" s="1" customFormat="1" ht="26.25" customHeight="1" x14ac:dyDescent="0.3">
      <c r="A316" s="15"/>
      <c r="B316" s="2"/>
      <c r="C316" s="2"/>
      <c r="D316" s="2"/>
      <c r="E316" s="2"/>
      <c r="F316" s="2"/>
      <c r="G316" s="2"/>
      <c r="H316" s="2"/>
      <c r="I316" s="16"/>
      <c r="J316" s="16"/>
      <c r="K316" s="17"/>
      <c r="L316" s="2"/>
      <c r="M316" s="5"/>
      <c r="O316" s="21"/>
      <c r="P316" s="21"/>
      <c r="Q316" s="21"/>
      <c r="R316" s="21"/>
      <c r="S316" s="21"/>
      <c r="T316" s="21"/>
      <c r="U316" s="21"/>
      <c r="W316" s="21"/>
      <c r="X316" s="21"/>
      <c r="Y316" s="21"/>
    </row>
    <row r="317" spans="1:25" s="1" customFormat="1" ht="26.25" customHeight="1" x14ac:dyDescent="0.3">
      <c r="A317" s="15"/>
      <c r="B317" s="2"/>
      <c r="C317" s="2"/>
      <c r="D317" s="2"/>
      <c r="E317" s="2"/>
      <c r="F317" s="2"/>
      <c r="G317" s="2"/>
      <c r="H317" s="2"/>
      <c r="I317" s="16"/>
      <c r="J317" s="16"/>
      <c r="K317" s="17"/>
      <c r="L317" s="2"/>
      <c r="M317" s="5"/>
      <c r="O317" s="21"/>
      <c r="P317" s="21"/>
      <c r="Q317" s="21"/>
      <c r="R317" s="21"/>
      <c r="S317" s="21"/>
      <c r="T317" s="21"/>
      <c r="U317" s="21"/>
      <c r="W317" s="21"/>
      <c r="X317" s="21"/>
      <c r="Y317" s="21"/>
    </row>
    <row r="318" spans="1:25" s="1" customFormat="1" ht="26.25" customHeight="1" x14ac:dyDescent="0.3">
      <c r="A318" s="15"/>
      <c r="B318" s="2"/>
      <c r="C318" s="2"/>
      <c r="D318" s="2"/>
      <c r="E318" s="2"/>
      <c r="F318" s="2"/>
      <c r="G318" s="2"/>
      <c r="H318" s="2"/>
      <c r="I318" s="16"/>
      <c r="J318" s="16"/>
      <c r="K318" s="17"/>
      <c r="L318" s="2"/>
      <c r="M318" s="5"/>
      <c r="O318" s="21"/>
      <c r="P318" s="21"/>
      <c r="Q318" s="21"/>
      <c r="R318" s="21"/>
      <c r="S318" s="21"/>
      <c r="T318" s="21"/>
      <c r="U318" s="21"/>
      <c r="W318" s="21"/>
      <c r="X318" s="21"/>
      <c r="Y318" s="21"/>
    </row>
    <row r="319" spans="1:25" s="1" customFormat="1" ht="26.25" customHeight="1" x14ac:dyDescent="0.3">
      <c r="A319" s="15"/>
      <c r="B319" s="2"/>
      <c r="C319" s="2"/>
      <c r="D319" s="2"/>
      <c r="E319" s="2"/>
      <c r="F319" s="2"/>
      <c r="G319" s="2"/>
      <c r="H319" s="2"/>
      <c r="I319" s="16"/>
      <c r="J319" s="16"/>
      <c r="K319" s="17"/>
      <c r="L319" s="2"/>
      <c r="M319" s="5"/>
      <c r="O319" s="21"/>
      <c r="P319" s="21"/>
      <c r="Q319" s="21"/>
      <c r="R319" s="21"/>
      <c r="S319" s="21"/>
      <c r="T319" s="21"/>
      <c r="U319" s="21"/>
      <c r="W319" s="21"/>
      <c r="X319" s="21"/>
      <c r="Y319" s="21"/>
    </row>
    <row r="320" spans="1:25" s="1" customFormat="1" ht="26.25" customHeight="1" x14ac:dyDescent="0.3">
      <c r="A320" s="15"/>
      <c r="B320" s="2"/>
      <c r="C320" s="2"/>
      <c r="D320" s="2"/>
      <c r="E320" s="2"/>
      <c r="F320" s="2"/>
      <c r="G320" s="2"/>
      <c r="H320" s="2"/>
      <c r="I320" s="16"/>
      <c r="J320" s="16"/>
      <c r="K320" s="17"/>
      <c r="L320" s="2"/>
      <c r="M320" s="5"/>
      <c r="O320" s="21"/>
      <c r="P320" s="21"/>
      <c r="Q320" s="21"/>
      <c r="R320" s="21"/>
      <c r="S320" s="21"/>
      <c r="T320" s="21"/>
      <c r="U320" s="21"/>
      <c r="W320" s="21"/>
      <c r="X320" s="21"/>
      <c r="Y320" s="21"/>
    </row>
    <row r="321" spans="1:25" s="1" customFormat="1" ht="26.25" customHeight="1" x14ac:dyDescent="0.3">
      <c r="A321" s="15"/>
      <c r="B321" s="2"/>
      <c r="C321" s="2"/>
      <c r="D321" s="2"/>
      <c r="E321" s="2"/>
      <c r="F321" s="2"/>
      <c r="G321" s="2"/>
      <c r="H321" s="2"/>
      <c r="I321" s="16"/>
      <c r="J321" s="16"/>
      <c r="K321" s="17"/>
      <c r="L321" s="2"/>
      <c r="M321" s="5"/>
      <c r="O321" s="21"/>
      <c r="P321" s="21"/>
      <c r="Q321" s="21"/>
      <c r="R321" s="21"/>
      <c r="S321" s="21"/>
      <c r="T321" s="21"/>
      <c r="U321" s="21"/>
      <c r="W321" s="21"/>
      <c r="X321" s="21"/>
      <c r="Y321" s="21"/>
    </row>
    <row r="322" spans="1:25" s="1" customFormat="1" ht="26.25" customHeight="1" x14ac:dyDescent="0.3">
      <c r="A322" s="15"/>
      <c r="B322" s="2"/>
      <c r="C322" s="2"/>
      <c r="D322" s="2"/>
      <c r="E322" s="2"/>
      <c r="F322" s="2"/>
      <c r="G322" s="2"/>
      <c r="H322" s="2"/>
      <c r="I322" s="16"/>
      <c r="J322" s="16"/>
      <c r="K322" s="17"/>
      <c r="L322" s="2"/>
      <c r="M322" s="5"/>
      <c r="O322" s="21"/>
      <c r="P322" s="21"/>
      <c r="Q322" s="21"/>
      <c r="R322" s="21"/>
      <c r="S322" s="21"/>
      <c r="T322" s="21"/>
      <c r="U322" s="21"/>
      <c r="W322" s="21"/>
      <c r="X322" s="21"/>
      <c r="Y322" s="21"/>
    </row>
    <row r="323" spans="1:25" s="1" customFormat="1" ht="26.25" customHeight="1" x14ac:dyDescent="0.3">
      <c r="A323" s="15"/>
      <c r="B323" s="2"/>
      <c r="C323" s="2"/>
      <c r="D323" s="2"/>
      <c r="E323" s="2"/>
      <c r="F323" s="2"/>
      <c r="G323" s="2"/>
      <c r="H323" s="2"/>
      <c r="I323" s="16"/>
      <c r="J323" s="16"/>
      <c r="K323" s="17"/>
      <c r="L323" s="2"/>
      <c r="M323" s="5"/>
      <c r="O323" s="21"/>
      <c r="P323" s="21"/>
      <c r="Q323" s="21"/>
      <c r="R323" s="21"/>
      <c r="S323" s="21"/>
      <c r="T323" s="21"/>
      <c r="U323" s="21"/>
      <c r="W323" s="21"/>
      <c r="X323" s="21"/>
      <c r="Y323" s="21"/>
    </row>
    <row r="324" spans="1:25" s="1" customFormat="1" ht="26.25" customHeight="1" x14ac:dyDescent="0.3">
      <c r="A324" s="15"/>
      <c r="B324" s="2"/>
      <c r="C324" s="2"/>
      <c r="D324" s="2"/>
      <c r="E324" s="2"/>
      <c r="F324" s="2"/>
      <c r="G324" s="2"/>
      <c r="H324" s="2"/>
      <c r="I324" s="16"/>
      <c r="J324" s="16"/>
      <c r="K324" s="17"/>
      <c r="L324" s="2"/>
      <c r="M324" s="5"/>
      <c r="O324" s="21"/>
      <c r="P324" s="21"/>
      <c r="Q324" s="21"/>
      <c r="R324" s="21"/>
      <c r="S324" s="21"/>
      <c r="T324" s="21"/>
      <c r="U324" s="21"/>
      <c r="W324" s="21"/>
      <c r="X324" s="21"/>
      <c r="Y324" s="21"/>
    </row>
    <row r="325" spans="1:25" s="1" customFormat="1" ht="26.25" customHeight="1" x14ac:dyDescent="0.3">
      <c r="A325" s="15"/>
      <c r="B325" s="2"/>
      <c r="C325" s="2"/>
      <c r="D325" s="2"/>
      <c r="E325" s="2"/>
      <c r="F325" s="2"/>
      <c r="G325" s="2"/>
      <c r="H325" s="2"/>
      <c r="I325" s="16"/>
      <c r="J325" s="16"/>
      <c r="K325" s="17"/>
      <c r="L325" s="2"/>
      <c r="M325" s="5"/>
      <c r="O325" s="21"/>
      <c r="P325" s="21"/>
      <c r="Q325" s="21"/>
      <c r="R325" s="21"/>
      <c r="S325" s="21"/>
      <c r="T325" s="21"/>
      <c r="U325" s="21"/>
      <c r="W325" s="21"/>
      <c r="X325" s="21"/>
      <c r="Y325" s="21"/>
    </row>
    <row r="326" spans="1:25" s="1" customFormat="1" ht="26.25" customHeight="1" x14ac:dyDescent="0.3">
      <c r="A326" s="15"/>
      <c r="B326" s="2"/>
      <c r="C326" s="2"/>
      <c r="D326" s="2"/>
      <c r="E326" s="2"/>
      <c r="F326" s="2"/>
      <c r="G326" s="2"/>
      <c r="H326" s="2"/>
      <c r="I326" s="16"/>
      <c r="J326" s="16"/>
      <c r="K326" s="17"/>
      <c r="L326" s="2"/>
      <c r="M326" s="5"/>
      <c r="O326" s="21"/>
      <c r="P326" s="21"/>
      <c r="Q326" s="21"/>
      <c r="R326" s="21"/>
      <c r="S326" s="21"/>
      <c r="T326" s="21"/>
      <c r="U326" s="21"/>
      <c r="W326" s="21"/>
      <c r="X326" s="21"/>
      <c r="Y326" s="21"/>
    </row>
    <row r="327" spans="1:25" s="1" customFormat="1" ht="26.25" customHeight="1" x14ac:dyDescent="0.3">
      <c r="A327" s="15"/>
      <c r="B327" s="2"/>
      <c r="C327" s="2"/>
      <c r="D327" s="2"/>
      <c r="E327" s="2"/>
      <c r="F327" s="2"/>
      <c r="G327" s="2"/>
      <c r="H327" s="2"/>
      <c r="I327" s="16"/>
      <c r="J327" s="16"/>
      <c r="K327" s="17"/>
      <c r="L327" s="2"/>
      <c r="M327" s="5"/>
      <c r="O327" s="21"/>
      <c r="P327" s="21"/>
      <c r="Q327" s="21"/>
      <c r="R327" s="21"/>
      <c r="S327" s="21"/>
      <c r="T327" s="21"/>
      <c r="U327" s="21"/>
      <c r="W327" s="21"/>
      <c r="X327" s="21"/>
      <c r="Y327" s="21"/>
    </row>
    <row r="328" spans="1:25" s="1" customFormat="1" ht="26.25" customHeight="1" x14ac:dyDescent="0.3">
      <c r="A328" s="15"/>
      <c r="B328" s="2"/>
      <c r="C328" s="2"/>
      <c r="D328" s="2"/>
      <c r="E328" s="2"/>
      <c r="F328" s="2"/>
      <c r="G328" s="2"/>
      <c r="H328" s="2"/>
      <c r="I328" s="16"/>
      <c r="J328" s="16"/>
      <c r="K328" s="17"/>
      <c r="L328" s="2"/>
      <c r="M328" s="5"/>
      <c r="O328" s="21"/>
      <c r="P328" s="21"/>
      <c r="Q328" s="21"/>
      <c r="R328" s="21"/>
      <c r="S328" s="21"/>
      <c r="T328" s="21"/>
      <c r="U328" s="21"/>
      <c r="W328" s="21"/>
      <c r="X328" s="21"/>
      <c r="Y328" s="21"/>
    </row>
    <row r="329" spans="1:25" s="1" customFormat="1" ht="26.25" customHeight="1" x14ac:dyDescent="0.3">
      <c r="A329" s="15"/>
      <c r="B329" s="2"/>
      <c r="C329" s="2"/>
      <c r="D329" s="2"/>
      <c r="E329" s="2"/>
      <c r="F329" s="2"/>
      <c r="G329" s="2"/>
      <c r="H329" s="2"/>
      <c r="I329" s="16"/>
      <c r="J329" s="16"/>
      <c r="K329" s="17"/>
      <c r="L329" s="2"/>
      <c r="M329" s="5"/>
      <c r="O329" s="21"/>
      <c r="P329" s="21"/>
      <c r="Q329" s="21"/>
      <c r="R329" s="21"/>
      <c r="S329" s="21"/>
      <c r="T329" s="21"/>
      <c r="U329" s="21"/>
      <c r="W329" s="21"/>
      <c r="X329" s="21"/>
      <c r="Y329" s="21"/>
    </row>
    <row r="330" spans="1:25" s="1" customFormat="1" ht="26.25" customHeight="1" x14ac:dyDescent="0.3">
      <c r="A330" s="15"/>
      <c r="B330" s="2"/>
      <c r="C330" s="2"/>
      <c r="D330" s="2"/>
      <c r="E330" s="2"/>
      <c r="F330" s="2"/>
      <c r="G330" s="2"/>
      <c r="H330" s="2"/>
      <c r="I330" s="16"/>
      <c r="J330" s="16"/>
      <c r="K330" s="17"/>
      <c r="L330" s="2"/>
      <c r="M330" s="5"/>
      <c r="O330" s="21"/>
      <c r="P330" s="21"/>
      <c r="Q330" s="21"/>
      <c r="R330" s="21"/>
      <c r="S330" s="21"/>
      <c r="T330" s="21"/>
      <c r="U330" s="21"/>
      <c r="W330" s="21"/>
      <c r="X330" s="21"/>
      <c r="Y330" s="21"/>
    </row>
    <row r="331" spans="1:25" s="1" customFormat="1" ht="26.25" customHeight="1" x14ac:dyDescent="0.3">
      <c r="A331" s="15"/>
      <c r="B331" s="2"/>
      <c r="C331" s="2"/>
      <c r="D331" s="2"/>
      <c r="E331" s="2"/>
      <c r="F331" s="2"/>
      <c r="G331" s="2"/>
      <c r="H331" s="2"/>
      <c r="I331" s="16"/>
      <c r="J331" s="16"/>
      <c r="K331" s="17"/>
      <c r="L331" s="2"/>
      <c r="M331" s="5"/>
      <c r="O331" s="21"/>
      <c r="P331" s="21"/>
      <c r="Q331" s="21"/>
      <c r="R331" s="21"/>
      <c r="S331" s="21"/>
      <c r="T331" s="21"/>
      <c r="U331" s="21"/>
      <c r="W331" s="21"/>
      <c r="X331" s="21"/>
      <c r="Y331" s="21"/>
    </row>
    <row r="332" spans="1:25" s="1" customFormat="1" ht="26.25" customHeight="1" x14ac:dyDescent="0.3">
      <c r="A332" s="15"/>
      <c r="B332" s="2"/>
      <c r="C332" s="2"/>
      <c r="D332" s="2"/>
      <c r="E332" s="2"/>
      <c r="F332" s="2"/>
      <c r="G332" s="2"/>
      <c r="H332" s="2"/>
      <c r="I332" s="16"/>
      <c r="J332" s="16"/>
      <c r="K332" s="17"/>
      <c r="L332" s="2"/>
      <c r="M332" s="5"/>
      <c r="O332" s="21"/>
      <c r="P332" s="21"/>
      <c r="Q332" s="21"/>
      <c r="R332" s="21"/>
      <c r="S332" s="21"/>
      <c r="T332" s="21"/>
      <c r="U332" s="21"/>
      <c r="W332" s="21"/>
      <c r="X332" s="21"/>
      <c r="Y332" s="21"/>
    </row>
    <row r="333" spans="1:25" s="1" customFormat="1" ht="26.25" customHeight="1" x14ac:dyDescent="0.3">
      <c r="A333" s="15"/>
      <c r="B333" s="2"/>
      <c r="C333" s="2"/>
      <c r="D333" s="2"/>
      <c r="E333" s="2"/>
      <c r="F333" s="2"/>
      <c r="G333" s="2"/>
      <c r="H333" s="2"/>
      <c r="I333" s="16"/>
      <c r="J333" s="16"/>
      <c r="K333" s="17"/>
      <c r="L333" s="2"/>
      <c r="M333" s="5"/>
      <c r="O333" s="21"/>
      <c r="P333" s="21"/>
      <c r="Q333" s="21"/>
      <c r="R333" s="21"/>
      <c r="S333" s="21"/>
      <c r="T333" s="21"/>
      <c r="U333" s="21"/>
      <c r="W333" s="21"/>
      <c r="X333" s="21"/>
      <c r="Y333" s="21"/>
    </row>
    <row r="334" spans="1:25" s="1" customFormat="1" ht="26.25" customHeight="1" x14ac:dyDescent="0.3">
      <c r="A334" s="15"/>
      <c r="B334" s="2"/>
      <c r="C334" s="2"/>
      <c r="D334" s="2"/>
      <c r="E334" s="2"/>
      <c r="F334" s="2"/>
      <c r="G334" s="2"/>
      <c r="H334" s="2"/>
      <c r="I334" s="16"/>
      <c r="J334" s="16"/>
      <c r="K334" s="17"/>
      <c r="L334" s="2"/>
      <c r="M334" s="5"/>
      <c r="O334" s="21"/>
      <c r="P334" s="21"/>
      <c r="Q334" s="21"/>
      <c r="R334" s="21"/>
      <c r="S334" s="21"/>
      <c r="T334" s="21"/>
      <c r="U334" s="21"/>
      <c r="W334" s="21"/>
      <c r="X334" s="21"/>
      <c r="Y334" s="21"/>
    </row>
    <row r="335" spans="1:25" s="1" customFormat="1" ht="26.25" customHeight="1" x14ac:dyDescent="0.3">
      <c r="A335" s="15"/>
      <c r="B335" s="2"/>
      <c r="C335" s="2"/>
      <c r="D335" s="2"/>
      <c r="E335" s="2"/>
      <c r="F335" s="2"/>
      <c r="G335" s="2"/>
      <c r="H335" s="2"/>
      <c r="I335" s="16"/>
      <c r="J335" s="16"/>
      <c r="K335" s="17"/>
      <c r="L335" s="2"/>
      <c r="M335" s="5"/>
      <c r="O335" s="21"/>
      <c r="P335" s="21"/>
      <c r="Q335" s="21"/>
      <c r="R335" s="21"/>
      <c r="S335" s="21"/>
      <c r="T335" s="21"/>
      <c r="U335" s="21"/>
      <c r="W335" s="21"/>
      <c r="X335" s="21"/>
      <c r="Y335" s="21"/>
    </row>
    <row r="336" spans="1:25" s="1" customFormat="1" ht="26.25" customHeight="1" x14ac:dyDescent="0.3">
      <c r="A336" s="15"/>
      <c r="B336" s="2"/>
      <c r="C336" s="2"/>
      <c r="D336" s="2"/>
      <c r="E336" s="2"/>
      <c r="F336" s="2"/>
      <c r="G336" s="2"/>
      <c r="H336" s="2"/>
      <c r="I336" s="16"/>
      <c r="J336" s="16"/>
      <c r="K336" s="17"/>
      <c r="L336" s="2"/>
      <c r="M336" s="5"/>
      <c r="O336" s="21"/>
      <c r="P336" s="21"/>
      <c r="Q336" s="21"/>
      <c r="R336" s="21"/>
      <c r="S336" s="21"/>
      <c r="T336" s="21"/>
      <c r="U336" s="21"/>
      <c r="W336" s="21"/>
      <c r="X336" s="21"/>
      <c r="Y336" s="21"/>
    </row>
    <row r="337" spans="1:25" s="1" customFormat="1" ht="26.25" customHeight="1" x14ac:dyDescent="0.3">
      <c r="A337" s="15"/>
      <c r="B337" s="2"/>
      <c r="C337" s="2"/>
      <c r="D337" s="2"/>
      <c r="E337" s="2"/>
      <c r="F337" s="2"/>
      <c r="G337" s="2"/>
      <c r="H337" s="2"/>
      <c r="I337" s="16"/>
      <c r="J337" s="16"/>
      <c r="K337" s="17"/>
      <c r="L337" s="2"/>
      <c r="M337" s="5"/>
      <c r="O337" s="21"/>
      <c r="P337" s="21"/>
      <c r="Q337" s="21"/>
      <c r="R337" s="21"/>
      <c r="S337" s="21"/>
      <c r="T337" s="21"/>
      <c r="U337" s="21"/>
      <c r="W337" s="21"/>
      <c r="X337" s="21"/>
      <c r="Y337" s="21"/>
    </row>
    <row r="338" spans="1:25" s="1" customFormat="1" ht="26.25" customHeight="1" x14ac:dyDescent="0.3">
      <c r="A338" s="15"/>
      <c r="B338" s="2"/>
      <c r="C338" s="2"/>
      <c r="D338" s="2"/>
      <c r="E338" s="2"/>
      <c r="F338" s="2"/>
      <c r="G338" s="2"/>
      <c r="H338" s="2"/>
      <c r="I338" s="16"/>
      <c r="J338" s="16"/>
      <c r="K338" s="17"/>
      <c r="L338" s="2"/>
      <c r="M338" s="5"/>
      <c r="O338" s="21"/>
      <c r="P338" s="21"/>
      <c r="Q338" s="21"/>
      <c r="R338" s="21"/>
      <c r="S338" s="21"/>
      <c r="T338" s="21"/>
      <c r="U338" s="21"/>
      <c r="W338" s="21"/>
      <c r="X338" s="21"/>
      <c r="Y338" s="21"/>
    </row>
    <row r="339" spans="1:25" s="1" customFormat="1" ht="26.25" customHeight="1" x14ac:dyDescent="0.3">
      <c r="A339" s="15"/>
      <c r="B339" s="2"/>
      <c r="C339" s="2"/>
      <c r="D339" s="2"/>
      <c r="E339" s="2"/>
      <c r="F339" s="2"/>
      <c r="G339" s="2"/>
      <c r="H339" s="2"/>
      <c r="I339" s="16"/>
      <c r="J339" s="16"/>
      <c r="K339" s="17"/>
      <c r="L339" s="2"/>
      <c r="M339" s="5"/>
      <c r="O339" s="21"/>
      <c r="P339" s="21"/>
      <c r="Q339" s="21"/>
      <c r="R339" s="21"/>
      <c r="S339" s="21"/>
      <c r="T339" s="21"/>
      <c r="U339" s="21"/>
      <c r="W339" s="21"/>
      <c r="X339" s="21"/>
      <c r="Y339" s="21"/>
    </row>
    <row r="340" spans="1:25" s="1" customFormat="1" ht="26.25" customHeight="1" x14ac:dyDescent="0.3">
      <c r="A340" s="15"/>
      <c r="B340" s="2"/>
      <c r="C340" s="2"/>
      <c r="D340" s="2"/>
      <c r="E340" s="2"/>
      <c r="F340" s="2"/>
      <c r="G340" s="2"/>
      <c r="H340" s="2"/>
      <c r="I340" s="16"/>
      <c r="J340" s="16"/>
      <c r="K340" s="17"/>
      <c r="L340" s="2"/>
      <c r="M340" s="5"/>
      <c r="O340" s="21"/>
      <c r="P340" s="21"/>
      <c r="Q340" s="21"/>
      <c r="R340" s="21"/>
      <c r="S340" s="21"/>
      <c r="T340" s="21"/>
      <c r="U340" s="21"/>
      <c r="W340" s="21"/>
      <c r="X340" s="21"/>
      <c r="Y340" s="21"/>
    </row>
    <row r="341" spans="1:25" s="1" customFormat="1" ht="26.25" customHeight="1" x14ac:dyDescent="0.3">
      <c r="A341" s="15"/>
      <c r="B341" s="2"/>
      <c r="C341" s="2"/>
      <c r="D341" s="2"/>
      <c r="E341" s="2"/>
      <c r="F341" s="2"/>
      <c r="G341" s="2"/>
      <c r="H341" s="2"/>
      <c r="I341" s="16"/>
      <c r="J341" s="16"/>
      <c r="K341" s="17"/>
      <c r="L341" s="2"/>
      <c r="M341" s="5"/>
      <c r="O341" s="21"/>
      <c r="P341" s="21"/>
      <c r="Q341" s="21"/>
      <c r="R341" s="21"/>
      <c r="S341" s="21"/>
      <c r="T341" s="21"/>
      <c r="U341" s="21"/>
      <c r="W341" s="21"/>
      <c r="X341" s="21"/>
      <c r="Y341" s="21"/>
    </row>
    <row r="342" spans="1:25" s="1" customFormat="1" ht="26.25" customHeight="1" x14ac:dyDescent="0.3">
      <c r="A342" s="15"/>
      <c r="B342" s="2"/>
      <c r="C342" s="2"/>
      <c r="D342" s="2"/>
      <c r="E342" s="2"/>
      <c r="F342" s="2"/>
      <c r="G342" s="2"/>
      <c r="H342" s="2"/>
      <c r="I342" s="16"/>
      <c r="J342" s="16"/>
      <c r="K342" s="17"/>
      <c r="L342" s="2"/>
      <c r="M342" s="5"/>
      <c r="O342" s="21"/>
      <c r="P342" s="21"/>
      <c r="Q342" s="21"/>
      <c r="R342" s="21"/>
      <c r="S342" s="21"/>
      <c r="T342" s="21"/>
      <c r="U342" s="21"/>
      <c r="W342" s="21"/>
      <c r="X342" s="21"/>
      <c r="Y342" s="21"/>
    </row>
    <row r="343" spans="1:25" s="1" customFormat="1" ht="26.25" customHeight="1" x14ac:dyDescent="0.3">
      <c r="A343" s="15"/>
      <c r="B343" s="2"/>
      <c r="C343" s="2"/>
      <c r="D343" s="2"/>
      <c r="E343" s="2"/>
      <c r="F343" s="2"/>
      <c r="G343" s="2"/>
      <c r="H343" s="2"/>
      <c r="I343" s="16"/>
      <c r="J343" s="16"/>
      <c r="K343" s="17"/>
      <c r="L343" s="2"/>
      <c r="M343" s="5"/>
      <c r="O343" s="21"/>
      <c r="P343" s="21"/>
      <c r="Q343" s="21"/>
      <c r="R343" s="21"/>
      <c r="S343" s="21"/>
      <c r="T343" s="21"/>
      <c r="U343" s="21"/>
      <c r="W343" s="21"/>
      <c r="X343" s="21"/>
      <c r="Y343" s="21"/>
    </row>
    <row r="344" spans="1:25" s="1" customFormat="1" ht="26.25" customHeight="1" x14ac:dyDescent="0.3">
      <c r="A344" s="15"/>
      <c r="B344" s="2"/>
      <c r="C344" s="2"/>
      <c r="D344" s="2"/>
      <c r="E344" s="2"/>
      <c r="F344" s="2"/>
      <c r="G344" s="2"/>
      <c r="H344" s="2"/>
      <c r="I344" s="16"/>
      <c r="J344" s="16"/>
      <c r="K344" s="17"/>
      <c r="L344" s="2"/>
      <c r="M344" s="5"/>
      <c r="O344" s="21"/>
      <c r="P344" s="21"/>
      <c r="Q344" s="21"/>
      <c r="R344" s="21"/>
      <c r="S344" s="21"/>
      <c r="T344" s="21"/>
      <c r="U344" s="21"/>
      <c r="W344" s="21"/>
      <c r="X344" s="21"/>
      <c r="Y344" s="21"/>
    </row>
    <row r="345" spans="1:25" s="1" customFormat="1" ht="26.25" customHeight="1" x14ac:dyDescent="0.3">
      <c r="A345" s="15"/>
      <c r="B345" s="2"/>
      <c r="C345" s="2"/>
      <c r="D345" s="2"/>
      <c r="E345" s="2"/>
      <c r="F345" s="2"/>
      <c r="G345" s="2"/>
      <c r="H345" s="2"/>
      <c r="I345" s="16"/>
      <c r="J345" s="16"/>
      <c r="K345" s="17"/>
      <c r="L345" s="2"/>
      <c r="M345" s="5"/>
      <c r="O345" s="21"/>
      <c r="P345" s="21"/>
      <c r="Q345" s="21"/>
      <c r="R345" s="21"/>
      <c r="S345" s="21"/>
      <c r="T345" s="21"/>
      <c r="U345" s="21"/>
      <c r="W345" s="21"/>
      <c r="X345" s="21"/>
      <c r="Y345" s="21"/>
    </row>
    <row r="346" spans="1:25" s="1" customFormat="1" ht="26.25" customHeight="1" x14ac:dyDescent="0.3">
      <c r="A346" s="15"/>
      <c r="B346" s="2"/>
      <c r="C346" s="2"/>
      <c r="D346" s="2"/>
      <c r="E346" s="2"/>
      <c r="F346" s="2"/>
      <c r="G346" s="2"/>
      <c r="H346" s="2"/>
      <c r="I346" s="16"/>
      <c r="J346" s="16"/>
      <c r="K346" s="17"/>
      <c r="L346" s="2"/>
      <c r="M346" s="5"/>
      <c r="O346" s="21"/>
      <c r="P346" s="21"/>
      <c r="Q346" s="21"/>
      <c r="R346" s="21"/>
      <c r="S346" s="21"/>
      <c r="T346" s="21"/>
      <c r="U346" s="21"/>
      <c r="W346" s="21"/>
      <c r="X346" s="21"/>
      <c r="Y346" s="21"/>
    </row>
    <row r="347" spans="1:25" s="1" customFormat="1" ht="26.25" customHeight="1" x14ac:dyDescent="0.3">
      <c r="A347" s="15"/>
      <c r="B347" s="2"/>
      <c r="C347" s="2"/>
      <c r="D347" s="2"/>
      <c r="E347" s="2"/>
      <c r="F347" s="2"/>
      <c r="G347" s="2"/>
      <c r="H347" s="2"/>
      <c r="I347" s="16"/>
      <c r="J347" s="16"/>
      <c r="K347" s="17"/>
      <c r="L347" s="2"/>
      <c r="M347" s="5"/>
      <c r="O347" s="21"/>
      <c r="P347" s="21"/>
      <c r="Q347" s="21"/>
      <c r="R347" s="21"/>
      <c r="S347" s="21"/>
      <c r="T347" s="21"/>
      <c r="U347" s="21"/>
      <c r="W347" s="21"/>
      <c r="X347" s="21"/>
      <c r="Y347" s="21"/>
    </row>
    <row r="348" spans="1:25" s="1" customFormat="1" ht="26.25" customHeight="1" x14ac:dyDescent="0.3">
      <c r="A348" s="15"/>
      <c r="B348" s="2"/>
      <c r="C348" s="2"/>
      <c r="D348" s="2"/>
      <c r="E348" s="2"/>
      <c r="F348" s="2"/>
      <c r="G348" s="2"/>
      <c r="H348" s="2"/>
      <c r="I348" s="16"/>
      <c r="J348" s="16"/>
      <c r="K348" s="17"/>
      <c r="L348" s="2"/>
      <c r="M348" s="5"/>
      <c r="O348" s="21"/>
      <c r="P348" s="21"/>
      <c r="Q348" s="21"/>
      <c r="R348" s="21"/>
      <c r="S348" s="21"/>
      <c r="T348" s="21"/>
      <c r="U348" s="21"/>
      <c r="W348" s="21"/>
      <c r="X348" s="21"/>
      <c r="Y348" s="21"/>
    </row>
    <row r="349" spans="1:25" s="1" customFormat="1" ht="26.25" customHeight="1" x14ac:dyDescent="0.3">
      <c r="A349" s="15"/>
      <c r="B349" s="2"/>
      <c r="C349" s="2"/>
      <c r="D349" s="2"/>
      <c r="E349" s="2"/>
      <c r="F349" s="2"/>
      <c r="G349" s="2"/>
      <c r="H349" s="2"/>
      <c r="I349" s="16"/>
      <c r="J349" s="16"/>
      <c r="K349" s="17"/>
      <c r="L349" s="2"/>
      <c r="M349" s="5"/>
      <c r="O349" s="21"/>
      <c r="P349" s="21"/>
      <c r="Q349" s="21"/>
      <c r="R349" s="21"/>
      <c r="S349" s="21"/>
      <c r="T349" s="21"/>
      <c r="U349" s="21"/>
      <c r="W349" s="21"/>
      <c r="X349" s="21"/>
      <c r="Y349" s="21"/>
    </row>
    <row r="350" spans="1:25" s="1" customFormat="1" ht="26.25" customHeight="1" x14ac:dyDescent="0.3">
      <c r="A350" s="15"/>
      <c r="B350" s="2"/>
      <c r="C350" s="2"/>
      <c r="D350" s="2"/>
      <c r="E350" s="2"/>
      <c r="F350" s="2"/>
      <c r="G350" s="2"/>
      <c r="H350" s="2"/>
      <c r="I350" s="16"/>
      <c r="J350" s="16"/>
      <c r="K350" s="17"/>
      <c r="L350" s="2"/>
      <c r="M350" s="5"/>
      <c r="O350" s="21"/>
      <c r="P350" s="21"/>
      <c r="Q350" s="21"/>
      <c r="R350" s="21"/>
      <c r="S350" s="21"/>
      <c r="T350" s="21"/>
      <c r="U350" s="21"/>
      <c r="W350" s="21"/>
      <c r="X350" s="21"/>
      <c r="Y350" s="21"/>
    </row>
    <row r="351" spans="1:25" s="1" customFormat="1" ht="26.25" customHeight="1" x14ac:dyDescent="0.3">
      <c r="A351" s="15"/>
      <c r="B351" s="2"/>
      <c r="C351" s="2"/>
      <c r="D351" s="2"/>
      <c r="E351" s="2"/>
      <c r="F351" s="2"/>
      <c r="G351" s="2"/>
      <c r="H351" s="2"/>
      <c r="I351" s="16"/>
      <c r="J351" s="16"/>
      <c r="K351" s="17"/>
      <c r="L351" s="2"/>
      <c r="M351" s="5"/>
      <c r="O351" s="21"/>
      <c r="P351" s="21"/>
      <c r="Q351" s="21"/>
      <c r="R351" s="21"/>
      <c r="S351" s="21"/>
      <c r="T351" s="21"/>
      <c r="U351" s="21"/>
      <c r="W351" s="21"/>
      <c r="X351" s="21"/>
      <c r="Y351" s="21"/>
    </row>
    <row r="352" spans="1:25" s="1" customFormat="1" ht="26.25" customHeight="1" x14ac:dyDescent="0.3">
      <c r="A352" s="15"/>
      <c r="B352" s="2"/>
      <c r="C352" s="2"/>
      <c r="D352" s="2"/>
      <c r="E352" s="2"/>
      <c r="F352" s="2"/>
      <c r="G352" s="2"/>
      <c r="H352" s="2"/>
      <c r="I352" s="16"/>
      <c r="J352" s="16"/>
      <c r="K352" s="17"/>
      <c r="L352" s="2"/>
      <c r="M352" s="5"/>
      <c r="O352" s="21"/>
      <c r="P352" s="21"/>
      <c r="Q352" s="21"/>
      <c r="R352" s="21"/>
      <c r="S352" s="21"/>
      <c r="T352" s="21"/>
      <c r="U352" s="21"/>
      <c r="W352" s="21"/>
      <c r="X352" s="21"/>
      <c r="Y352" s="21"/>
    </row>
    <row r="353" spans="1:25" s="1" customFormat="1" ht="26.25" customHeight="1" x14ac:dyDescent="0.3">
      <c r="A353" s="15"/>
      <c r="B353" s="2"/>
      <c r="C353" s="2"/>
      <c r="D353" s="2"/>
      <c r="E353" s="2"/>
      <c r="F353" s="2"/>
      <c r="G353" s="2"/>
      <c r="H353" s="2"/>
      <c r="I353" s="16"/>
      <c r="J353" s="16"/>
      <c r="K353" s="17"/>
      <c r="L353" s="2"/>
      <c r="M353" s="5"/>
      <c r="O353" s="21"/>
      <c r="P353" s="21"/>
      <c r="Q353" s="21"/>
      <c r="R353" s="21"/>
      <c r="S353" s="21"/>
      <c r="T353" s="21"/>
      <c r="U353" s="21"/>
      <c r="W353" s="21"/>
      <c r="X353" s="21"/>
      <c r="Y353" s="21"/>
    </row>
    <row r="354" spans="1:25" s="1" customFormat="1" ht="26.25" customHeight="1" x14ac:dyDescent="0.3">
      <c r="A354" s="15"/>
      <c r="B354" s="2"/>
      <c r="C354" s="2"/>
      <c r="D354" s="2"/>
      <c r="E354" s="2"/>
      <c r="F354" s="2"/>
      <c r="G354" s="2"/>
      <c r="H354" s="2"/>
      <c r="I354" s="16"/>
      <c r="J354" s="16"/>
      <c r="K354" s="17"/>
      <c r="L354" s="2"/>
      <c r="M354" s="5"/>
      <c r="O354" s="21"/>
      <c r="P354" s="21"/>
      <c r="Q354" s="21"/>
      <c r="R354" s="21"/>
      <c r="S354" s="21"/>
      <c r="T354" s="21"/>
      <c r="U354" s="21"/>
      <c r="W354" s="21"/>
      <c r="X354" s="21"/>
      <c r="Y354" s="21"/>
    </row>
    <row r="355" spans="1:25" s="1" customFormat="1" ht="26.25" customHeight="1" x14ac:dyDescent="0.3">
      <c r="A355" s="15"/>
      <c r="B355" s="2"/>
      <c r="C355" s="2"/>
      <c r="D355" s="2"/>
      <c r="E355" s="2"/>
      <c r="F355" s="2"/>
      <c r="G355" s="2"/>
      <c r="H355" s="2"/>
      <c r="I355" s="16"/>
      <c r="J355" s="16"/>
      <c r="K355" s="17"/>
      <c r="L355" s="2"/>
      <c r="M355" s="5"/>
      <c r="O355" s="21"/>
      <c r="P355" s="21"/>
      <c r="Q355" s="21"/>
      <c r="R355" s="21"/>
      <c r="S355" s="21"/>
      <c r="T355" s="21"/>
      <c r="U355" s="21"/>
      <c r="W355" s="21"/>
      <c r="X355" s="21"/>
      <c r="Y355" s="21"/>
    </row>
    <row r="356" spans="1:25" s="1" customFormat="1" ht="26.25" customHeight="1" x14ac:dyDescent="0.3">
      <c r="A356" s="15"/>
      <c r="B356" s="2"/>
      <c r="C356" s="2"/>
      <c r="D356" s="2"/>
      <c r="E356" s="2"/>
      <c r="F356" s="2"/>
      <c r="G356" s="2"/>
      <c r="H356" s="2"/>
      <c r="I356" s="16"/>
      <c r="J356" s="16"/>
      <c r="K356" s="17"/>
      <c r="L356" s="2"/>
      <c r="M356" s="5"/>
      <c r="O356" s="21"/>
      <c r="P356" s="21"/>
      <c r="Q356" s="21"/>
      <c r="R356" s="21"/>
      <c r="S356" s="21"/>
      <c r="T356" s="21"/>
      <c r="U356" s="21"/>
      <c r="W356" s="21"/>
      <c r="X356" s="21"/>
      <c r="Y356" s="21"/>
    </row>
    <row r="357" spans="1:25" s="1" customFormat="1" ht="26.25" customHeight="1" x14ac:dyDescent="0.3">
      <c r="A357" s="15"/>
      <c r="B357" s="2"/>
      <c r="C357" s="2"/>
      <c r="D357" s="2"/>
      <c r="E357" s="2"/>
      <c r="F357" s="2"/>
      <c r="G357" s="2"/>
      <c r="H357" s="2"/>
      <c r="I357" s="16"/>
      <c r="J357" s="16"/>
      <c r="K357" s="17"/>
      <c r="L357" s="2"/>
      <c r="M357" s="5"/>
      <c r="O357" s="21"/>
      <c r="P357" s="21"/>
      <c r="Q357" s="21"/>
      <c r="R357" s="21"/>
      <c r="S357" s="21"/>
      <c r="T357" s="21"/>
      <c r="U357" s="21"/>
      <c r="W357" s="21"/>
      <c r="X357" s="21"/>
      <c r="Y357" s="21"/>
    </row>
    <row r="358" spans="1:25" s="1" customFormat="1" ht="26.25" customHeight="1" x14ac:dyDescent="0.3">
      <c r="A358" s="15"/>
      <c r="B358" s="2"/>
      <c r="C358" s="2"/>
      <c r="D358" s="2"/>
      <c r="E358" s="2"/>
      <c r="F358" s="2"/>
      <c r="G358" s="2"/>
      <c r="H358" s="2"/>
      <c r="I358" s="16"/>
      <c r="J358" s="16"/>
      <c r="K358" s="17"/>
      <c r="L358" s="2"/>
      <c r="M358" s="5"/>
      <c r="O358" s="21"/>
      <c r="P358" s="21"/>
      <c r="Q358" s="21"/>
      <c r="R358" s="21"/>
      <c r="S358" s="21"/>
      <c r="T358" s="21"/>
      <c r="U358" s="21"/>
      <c r="W358" s="21"/>
      <c r="X358" s="21"/>
      <c r="Y358" s="21"/>
    </row>
    <row r="359" spans="1:25" s="1" customFormat="1" ht="26.25" customHeight="1" x14ac:dyDescent="0.3">
      <c r="A359" s="15"/>
      <c r="B359" s="2"/>
      <c r="C359" s="2"/>
      <c r="D359" s="2"/>
      <c r="E359" s="2"/>
      <c r="F359" s="2"/>
      <c r="G359" s="2"/>
      <c r="H359" s="2"/>
      <c r="I359" s="16"/>
      <c r="J359" s="16"/>
      <c r="K359" s="17"/>
      <c r="L359" s="2"/>
      <c r="M359" s="5"/>
      <c r="O359" s="21"/>
      <c r="P359" s="21"/>
      <c r="Q359" s="21"/>
      <c r="R359" s="21"/>
      <c r="S359" s="21"/>
      <c r="T359" s="21"/>
      <c r="U359" s="21"/>
      <c r="W359" s="21"/>
      <c r="X359" s="21"/>
      <c r="Y359" s="21"/>
    </row>
    <row r="360" spans="1:25" s="1" customFormat="1" ht="26.25" customHeight="1" x14ac:dyDescent="0.3">
      <c r="A360" s="15"/>
      <c r="B360" s="2"/>
      <c r="C360" s="2"/>
      <c r="D360" s="2"/>
      <c r="E360" s="2"/>
      <c r="F360" s="2"/>
      <c r="G360" s="2"/>
      <c r="H360" s="2"/>
      <c r="I360" s="16"/>
      <c r="J360" s="16"/>
      <c r="K360" s="17"/>
      <c r="L360" s="2"/>
      <c r="M360" s="5"/>
      <c r="O360" s="21"/>
      <c r="P360" s="21"/>
      <c r="Q360" s="21"/>
      <c r="R360" s="21"/>
      <c r="S360" s="21"/>
      <c r="T360" s="21"/>
      <c r="U360" s="21"/>
      <c r="W360" s="21"/>
      <c r="X360" s="21"/>
      <c r="Y360" s="21"/>
    </row>
    <row r="361" spans="1:25" s="1" customFormat="1" ht="26.25" customHeight="1" x14ac:dyDescent="0.3">
      <c r="A361" s="15"/>
      <c r="B361" s="2"/>
      <c r="C361" s="2"/>
      <c r="D361" s="2"/>
      <c r="E361" s="2"/>
      <c r="F361" s="2"/>
      <c r="G361" s="2"/>
      <c r="H361" s="2"/>
      <c r="I361" s="16"/>
      <c r="J361" s="16"/>
      <c r="K361" s="17"/>
      <c r="L361" s="2"/>
      <c r="M361" s="5"/>
      <c r="O361" s="21"/>
      <c r="P361" s="21"/>
      <c r="Q361" s="21"/>
      <c r="R361" s="21"/>
      <c r="S361" s="21"/>
      <c r="T361" s="21"/>
      <c r="U361" s="21"/>
      <c r="W361" s="21"/>
      <c r="X361" s="21"/>
      <c r="Y361" s="21"/>
    </row>
    <row r="362" spans="1:25" s="1" customFormat="1" ht="26.25" customHeight="1" x14ac:dyDescent="0.3">
      <c r="A362" s="15"/>
      <c r="B362" s="2"/>
      <c r="C362" s="2"/>
      <c r="D362" s="2"/>
      <c r="E362" s="2"/>
      <c r="F362" s="2"/>
      <c r="G362" s="2"/>
      <c r="H362" s="2"/>
      <c r="I362" s="16"/>
      <c r="J362" s="16"/>
      <c r="K362" s="17"/>
      <c r="L362" s="2"/>
      <c r="M362" s="5"/>
      <c r="O362" s="21"/>
      <c r="P362" s="21"/>
      <c r="Q362" s="21"/>
      <c r="R362" s="21"/>
      <c r="S362" s="21"/>
      <c r="T362" s="21"/>
      <c r="U362" s="21"/>
      <c r="W362" s="21"/>
      <c r="X362" s="21"/>
      <c r="Y362" s="21"/>
    </row>
    <row r="363" spans="1:25" s="1" customFormat="1" ht="26.25" customHeight="1" x14ac:dyDescent="0.3">
      <c r="A363" s="15"/>
      <c r="B363" s="2"/>
      <c r="C363" s="2"/>
      <c r="D363" s="2"/>
      <c r="E363" s="2"/>
      <c r="F363" s="2"/>
      <c r="G363" s="2"/>
      <c r="H363" s="2"/>
      <c r="I363" s="16"/>
      <c r="J363" s="16"/>
      <c r="K363" s="17"/>
      <c r="L363" s="2"/>
      <c r="M363" s="5"/>
      <c r="O363" s="21"/>
      <c r="P363" s="21"/>
      <c r="Q363" s="21"/>
      <c r="R363" s="21"/>
      <c r="S363" s="21"/>
      <c r="T363" s="21"/>
      <c r="U363" s="21"/>
      <c r="W363" s="21"/>
      <c r="X363" s="21"/>
      <c r="Y363" s="21"/>
    </row>
    <row r="364" spans="1:25" s="1" customFormat="1" ht="26.25" customHeight="1" x14ac:dyDescent="0.3">
      <c r="A364" s="15"/>
      <c r="B364" s="2"/>
      <c r="C364" s="2"/>
      <c r="D364" s="2"/>
      <c r="E364" s="2"/>
      <c r="F364" s="2"/>
      <c r="G364" s="2"/>
      <c r="H364" s="2"/>
      <c r="I364" s="16"/>
      <c r="J364" s="16"/>
      <c r="K364" s="17"/>
      <c r="L364" s="2"/>
      <c r="M364" s="5"/>
      <c r="O364" s="21"/>
      <c r="P364" s="21"/>
      <c r="Q364" s="21"/>
      <c r="R364" s="21"/>
      <c r="S364" s="21"/>
      <c r="T364" s="21"/>
      <c r="U364" s="21"/>
      <c r="W364" s="21"/>
      <c r="X364" s="21"/>
      <c r="Y364" s="21"/>
    </row>
    <row r="365" spans="1:25" s="1" customFormat="1" ht="26.25" customHeight="1" x14ac:dyDescent="0.3">
      <c r="A365" s="15"/>
      <c r="B365" s="2"/>
      <c r="C365" s="2"/>
      <c r="D365" s="2"/>
      <c r="E365" s="2"/>
      <c r="F365" s="2"/>
      <c r="G365" s="2"/>
      <c r="H365" s="2"/>
      <c r="I365" s="16"/>
      <c r="J365" s="16"/>
      <c r="K365" s="17"/>
      <c r="L365" s="2"/>
      <c r="M365" s="5"/>
      <c r="O365" s="21"/>
      <c r="P365" s="21"/>
      <c r="Q365" s="21"/>
      <c r="R365" s="21"/>
      <c r="S365" s="21"/>
      <c r="T365" s="21"/>
      <c r="U365" s="21"/>
      <c r="W365" s="21"/>
      <c r="X365" s="21"/>
      <c r="Y365" s="21"/>
    </row>
    <row r="366" spans="1:25" s="1" customFormat="1" ht="26.25" customHeight="1" x14ac:dyDescent="0.3">
      <c r="A366" s="15"/>
      <c r="B366" s="2"/>
      <c r="C366" s="2"/>
      <c r="D366" s="2"/>
      <c r="E366" s="2"/>
      <c r="F366" s="2"/>
      <c r="G366" s="2"/>
      <c r="H366" s="2"/>
      <c r="I366" s="16"/>
      <c r="J366" s="16"/>
      <c r="K366" s="17"/>
      <c r="L366" s="2"/>
      <c r="M366" s="5"/>
      <c r="O366" s="21"/>
      <c r="P366" s="21"/>
      <c r="Q366" s="21"/>
      <c r="R366" s="21"/>
      <c r="S366" s="21"/>
      <c r="T366" s="21"/>
      <c r="U366" s="21"/>
      <c r="W366" s="21"/>
      <c r="X366" s="21"/>
      <c r="Y366" s="21"/>
    </row>
    <row r="367" spans="1:25" s="1" customFormat="1" ht="26.25" customHeight="1" x14ac:dyDescent="0.3">
      <c r="A367" s="15"/>
      <c r="B367" s="2"/>
      <c r="C367" s="2"/>
      <c r="D367" s="2"/>
      <c r="E367" s="2"/>
      <c r="F367" s="2"/>
      <c r="G367" s="2"/>
      <c r="H367" s="2"/>
      <c r="I367" s="16"/>
      <c r="J367" s="16"/>
      <c r="K367" s="17"/>
      <c r="L367" s="2"/>
      <c r="M367" s="5"/>
      <c r="O367" s="21"/>
      <c r="P367" s="21"/>
      <c r="Q367" s="21"/>
      <c r="R367" s="21"/>
      <c r="S367" s="21"/>
      <c r="T367" s="21"/>
      <c r="U367" s="21"/>
      <c r="W367" s="21"/>
      <c r="X367" s="21"/>
      <c r="Y367" s="21"/>
    </row>
    <row r="368" spans="1:25" s="1" customFormat="1" ht="26.25" customHeight="1" x14ac:dyDescent="0.3">
      <c r="A368" s="15"/>
      <c r="B368" s="2"/>
      <c r="C368" s="2"/>
      <c r="D368" s="2"/>
      <c r="E368" s="2"/>
      <c r="F368" s="2"/>
      <c r="G368" s="2"/>
      <c r="H368" s="2"/>
      <c r="I368" s="16"/>
      <c r="J368" s="16"/>
      <c r="K368" s="17"/>
      <c r="L368" s="2"/>
      <c r="M368" s="5"/>
      <c r="O368" s="21"/>
      <c r="P368" s="21"/>
      <c r="Q368" s="21"/>
      <c r="R368" s="21"/>
      <c r="S368" s="21"/>
      <c r="T368" s="21"/>
      <c r="U368" s="21"/>
      <c r="W368" s="21"/>
      <c r="X368" s="21"/>
      <c r="Y368" s="21"/>
    </row>
    <row r="369" spans="1:25" s="1" customFormat="1" ht="26.25" customHeight="1" x14ac:dyDescent="0.3">
      <c r="A369" s="15"/>
      <c r="B369" s="2"/>
      <c r="C369" s="2"/>
      <c r="D369" s="2"/>
      <c r="E369" s="2"/>
      <c r="F369" s="2"/>
      <c r="G369" s="2"/>
      <c r="H369" s="2"/>
      <c r="I369" s="16"/>
      <c r="J369" s="16"/>
      <c r="K369" s="17"/>
      <c r="L369" s="2"/>
      <c r="M369" s="5"/>
      <c r="O369" s="21"/>
      <c r="P369" s="21"/>
      <c r="Q369" s="21"/>
      <c r="R369" s="21"/>
      <c r="S369" s="21"/>
      <c r="T369" s="21"/>
      <c r="U369" s="21"/>
      <c r="W369" s="21"/>
      <c r="X369" s="21"/>
      <c r="Y369" s="21"/>
    </row>
    <row r="370" spans="1:25" s="1" customFormat="1" ht="26.25" customHeight="1" x14ac:dyDescent="0.3">
      <c r="A370" s="15"/>
      <c r="B370" s="2"/>
      <c r="C370" s="2"/>
      <c r="D370" s="2"/>
      <c r="E370" s="2"/>
      <c r="F370" s="2"/>
      <c r="G370" s="2"/>
      <c r="H370" s="2"/>
      <c r="I370" s="16"/>
      <c r="J370" s="16"/>
      <c r="K370" s="17"/>
      <c r="L370" s="2"/>
      <c r="M370" s="5"/>
      <c r="O370" s="21"/>
      <c r="P370" s="21"/>
      <c r="Q370" s="21"/>
      <c r="R370" s="21"/>
      <c r="S370" s="21"/>
      <c r="T370" s="21"/>
      <c r="U370" s="21"/>
      <c r="W370" s="21"/>
      <c r="X370" s="21"/>
      <c r="Y370" s="21"/>
    </row>
    <row r="371" spans="1:25" s="1" customFormat="1" ht="26.25" customHeight="1" x14ac:dyDescent="0.3">
      <c r="A371" s="15"/>
      <c r="B371" s="2"/>
      <c r="C371" s="2"/>
      <c r="D371" s="2"/>
      <c r="E371" s="2"/>
      <c r="F371" s="2"/>
      <c r="G371" s="2"/>
      <c r="H371" s="2"/>
      <c r="I371" s="16"/>
      <c r="J371" s="16"/>
      <c r="K371" s="17"/>
      <c r="L371" s="2"/>
      <c r="M371" s="5"/>
      <c r="O371" s="21"/>
      <c r="P371" s="21"/>
      <c r="Q371" s="21"/>
      <c r="R371" s="21"/>
      <c r="S371" s="21"/>
      <c r="T371" s="21"/>
      <c r="U371" s="21"/>
      <c r="W371" s="21"/>
      <c r="X371" s="21"/>
      <c r="Y371" s="21"/>
    </row>
    <row r="372" spans="1:25" s="1" customFormat="1" ht="26.25" customHeight="1" x14ac:dyDescent="0.3">
      <c r="A372" s="15"/>
      <c r="B372" s="2"/>
      <c r="C372" s="2"/>
      <c r="D372" s="2"/>
      <c r="E372" s="2"/>
      <c r="F372" s="2"/>
      <c r="G372" s="2"/>
      <c r="H372" s="2"/>
      <c r="I372" s="16"/>
      <c r="J372" s="16"/>
      <c r="K372" s="17"/>
      <c r="L372" s="2"/>
      <c r="M372" s="5"/>
      <c r="O372" s="21"/>
      <c r="P372" s="21"/>
      <c r="Q372" s="21"/>
      <c r="R372" s="21"/>
      <c r="S372" s="21"/>
      <c r="T372" s="21"/>
      <c r="U372" s="21"/>
      <c r="W372" s="21"/>
      <c r="X372" s="21"/>
      <c r="Y372" s="21"/>
    </row>
    <row r="373" spans="1:25" s="1" customFormat="1" ht="26.25" customHeight="1" x14ac:dyDescent="0.3">
      <c r="A373" s="15"/>
      <c r="B373" s="2"/>
      <c r="C373" s="2"/>
      <c r="D373" s="2"/>
      <c r="E373" s="2"/>
      <c r="F373" s="2"/>
      <c r="G373" s="2"/>
      <c r="H373" s="2"/>
      <c r="I373" s="16"/>
      <c r="J373" s="16"/>
      <c r="K373" s="17"/>
      <c r="L373" s="2"/>
      <c r="M373" s="5"/>
      <c r="O373" s="21"/>
      <c r="P373" s="21"/>
      <c r="Q373" s="21"/>
      <c r="R373" s="21"/>
      <c r="S373" s="21"/>
      <c r="T373" s="21"/>
      <c r="U373" s="21"/>
      <c r="W373" s="21"/>
      <c r="X373" s="21"/>
      <c r="Y373" s="21"/>
    </row>
    <row r="374" spans="1:25" s="1" customFormat="1" ht="26.25" customHeight="1" x14ac:dyDescent="0.3">
      <c r="A374" s="15"/>
      <c r="B374" s="2"/>
      <c r="C374" s="2"/>
      <c r="D374" s="2"/>
      <c r="E374" s="2"/>
      <c r="F374" s="2"/>
      <c r="G374" s="2"/>
      <c r="H374" s="2"/>
      <c r="I374" s="16"/>
      <c r="J374" s="16"/>
      <c r="K374" s="17"/>
      <c r="L374" s="2"/>
      <c r="M374" s="5"/>
      <c r="O374" s="21"/>
      <c r="P374" s="21"/>
      <c r="Q374" s="21"/>
      <c r="R374" s="21"/>
      <c r="S374" s="21"/>
      <c r="T374" s="21"/>
      <c r="U374" s="21"/>
      <c r="W374" s="21"/>
      <c r="X374" s="21"/>
      <c r="Y374" s="21"/>
    </row>
    <row r="375" spans="1:25" s="1" customFormat="1" ht="26.25" customHeight="1" x14ac:dyDescent="0.3">
      <c r="A375" s="15"/>
      <c r="B375" s="2"/>
      <c r="C375" s="2"/>
      <c r="D375" s="2"/>
      <c r="E375" s="2"/>
      <c r="F375" s="2"/>
      <c r="G375" s="2"/>
      <c r="H375" s="2"/>
      <c r="I375" s="16"/>
      <c r="J375" s="16"/>
      <c r="K375" s="17"/>
      <c r="L375" s="2"/>
      <c r="M375" s="5"/>
      <c r="O375" s="21"/>
      <c r="P375" s="21"/>
      <c r="Q375" s="21"/>
      <c r="R375" s="21"/>
      <c r="S375" s="21"/>
      <c r="T375" s="21"/>
      <c r="U375" s="21"/>
      <c r="W375" s="21"/>
      <c r="X375" s="21"/>
      <c r="Y375" s="21"/>
    </row>
    <row r="376" spans="1:25" s="1" customFormat="1" ht="26.25" customHeight="1" x14ac:dyDescent="0.3">
      <c r="A376" s="15"/>
      <c r="B376" s="2"/>
      <c r="C376" s="2"/>
      <c r="D376" s="2"/>
      <c r="E376" s="2"/>
      <c r="F376" s="2"/>
      <c r="G376" s="2"/>
      <c r="H376" s="2"/>
      <c r="I376" s="16"/>
      <c r="J376" s="16"/>
      <c r="K376" s="17"/>
      <c r="L376" s="2"/>
      <c r="M376" s="5"/>
      <c r="O376" s="21"/>
      <c r="P376" s="21"/>
      <c r="Q376" s="21"/>
      <c r="R376" s="21"/>
      <c r="S376" s="21"/>
      <c r="T376" s="21"/>
      <c r="U376" s="21"/>
      <c r="W376" s="21"/>
      <c r="X376" s="21"/>
      <c r="Y376" s="21"/>
    </row>
    <row r="377" spans="1:25" s="1" customFormat="1" ht="26.25" customHeight="1" x14ac:dyDescent="0.3">
      <c r="A377" s="15"/>
      <c r="B377" s="2"/>
      <c r="C377" s="2"/>
      <c r="D377" s="2"/>
      <c r="E377" s="2"/>
      <c r="F377" s="2"/>
      <c r="G377" s="2"/>
      <c r="H377" s="2"/>
      <c r="I377" s="16"/>
      <c r="J377" s="16"/>
      <c r="K377" s="17"/>
      <c r="L377" s="2"/>
      <c r="M377" s="5"/>
      <c r="O377" s="21"/>
      <c r="P377" s="21"/>
      <c r="Q377" s="21"/>
      <c r="R377" s="21"/>
      <c r="S377" s="21"/>
      <c r="T377" s="21"/>
      <c r="U377" s="21"/>
      <c r="W377" s="21"/>
      <c r="X377" s="21"/>
      <c r="Y377" s="21"/>
    </row>
    <row r="378" spans="1:25" s="1" customFormat="1" ht="26.25" customHeight="1" x14ac:dyDescent="0.3">
      <c r="A378" s="15"/>
      <c r="B378" s="2"/>
      <c r="C378" s="2"/>
      <c r="D378" s="2"/>
      <c r="E378" s="2"/>
      <c r="F378" s="2"/>
      <c r="G378" s="2"/>
      <c r="H378" s="2"/>
      <c r="I378" s="16"/>
      <c r="J378" s="16"/>
      <c r="K378" s="17"/>
      <c r="L378" s="2"/>
      <c r="M378" s="5"/>
      <c r="O378" s="21"/>
      <c r="P378" s="21"/>
      <c r="Q378" s="21"/>
      <c r="R378" s="21"/>
      <c r="S378" s="21"/>
      <c r="T378" s="21"/>
      <c r="U378" s="21"/>
      <c r="W378" s="21"/>
      <c r="X378" s="21"/>
      <c r="Y378" s="21"/>
    </row>
    <row r="379" spans="1:25" s="1" customFormat="1" ht="26.25" customHeight="1" x14ac:dyDescent="0.3">
      <c r="A379" s="15"/>
      <c r="B379" s="2"/>
      <c r="C379" s="2"/>
      <c r="D379" s="2"/>
      <c r="E379" s="2"/>
      <c r="F379" s="2"/>
      <c r="G379" s="2"/>
      <c r="H379" s="2"/>
      <c r="I379" s="16"/>
      <c r="J379" s="16"/>
      <c r="K379" s="17"/>
      <c r="L379" s="2"/>
      <c r="M379" s="5"/>
      <c r="O379" s="21"/>
      <c r="P379" s="21"/>
      <c r="Q379" s="21"/>
      <c r="R379" s="21"/>
      <c r="S379" s="21"/>
      <c r="T379" s="21"/>
      <c r="U379" s="21"/>
      <c r="W379" s="21"/>
      <c r="X379" s="21"/>
      <c r="Y379" s="21"/>
    </row>
    <row r="380" spans="1:25" s="1" customFormat="1" ht="26.25" customHeight="1" x14ac:dyDescent="0.3">
      <c r="A380" s="15"/>
      <c r="B380" s="2"/>
      <c r="C380" s="2"/>
      <c r="D380" s="2"/>
      <c r="E380" s="2"/>
      <c r="F380" s="2"/>
      <c r="G380" s="2"/>
      <c r="H380" s="2"/>
      <c r="I380" s="16"/>
      <c r="J380" s="16"/>
      <c r="K380" s="17"/>
      <c r="L380" s="2"/>
      <c r="M380" s="5"/>
      <c r="O380" s="21"/>
      <c r="P380" s="21"/>
      <c r="Q380" s="21"/>
      <c r="R380" s="21"/>
      <c r="S380" s="21"/>
      <c r="T380" s="21"/>
      <c r="U380" s="21"/>
      <c r="W380" s="21"/>
      <c r="X380" s="21"/>
      <c r="Y380" s="21"/>
    </row>
    <row r="381" spans="1:25" s="1" customFormat="1" ht="26.25" customHeight="1" x14ac:dyDescent="0.3">
      <c r="A381" s="15"/>
      <c r="B381" s="2"/>
      <c r="C381" s="2"/>
      <c r="D381" s="2"/>
      <c r="E381" s="2"/>
      <c r="F381" s="2"/>
      <c r="G381" s="2"/>
      <c r="H381" s="2"/>
      <c r="I381" s="16"/>
      <c r="J381" s="16"/>
      <c r="K381" s="17"/>
      <c r="L381" s="2"/>
      <c r="M381" s="5"/>
      <c r="O381" s="21"/>
      <c r="P381" s="21"/>
      <c r="Q381" s="21"/>
      <c r="R381" s="21"/>
      <c r="S381" s="21"/>
      <c r="T381" s="21"/>
      <c r="U381" s="21"/>
      <c r="W381" s="21"/>
      <c r="X381" s="21"/>
      <c r="Y381" s="21"/>
    </row>
    <row r="382" spans="1:25" s="1" customFormat="1" ht="26.25" customHeight="1" x14ac:dyDescent="0.3">
      <c r="A382" s="15"/>
      <c r="B382" s="2"/>
      <c r="C382" s="2"/>
      <c r="D382" s="2"/>
      <c r="E382" s="2"/>
      <c r="F382" s="2"/>
      <c r="G382" s="2"/>
      <c r="H382" s="2"/>
      <c r="I382" s="16"/>
      <c r="J382" s="16"/>
      <c r="K382" s="17"/>
      <c r="L382" s="2"/>
      <c r="M382" s="5"/>
      <c r="O382" s="21"/>
      <c r="P382" s="21"/>
      <c r="Q382" s="21"/>
      <c r="R382" s="21"/>
      <c r="S382" s="21"/>
      <c r="T382" s="21"/>
      <c r="U382" s="21"/>
      <c r="W382" s="21"/>
      <c r="X382" s="21"/>
      <c r="Y382" s="21"/>
    </row>
    <row r="383" spans="1:25" s="1" customFormat="1" ht="26.25" customHeight="1" x14ac:dyDescent="0.3">
      <c r="A383" s="15"/>
      <c r="B383" s="2"/>
      <c r="C383" s="2"/>
      <c r="D383" s="2"/>
      <c r="E383" s="2"/>
      <c r="F383" s="2"/>
      <c r="G383" s="2"/>
      <c r="H383" s="2"/>
      <c r="I383" s="16"/>
      <c r="J383" s="16"/>
      <c r="K383" s="17"/>
      <c r="L383" s="2"/>
      <c r="M383" s="5"/>
      <c r="O383" s="21"/>
      <c r="P383" s="21"/>
      <c r="Q383" s="21"/>
      <c r="R383" s="21"/>
      <c r="S383" s="21"/>
      <c r="T383" s="21"/>
      <c r="U383" s="21"/>
      <c r="W383" s="21"/>
      <c r="X383" s="21"/>
      <c r="Y383" s="21"/>
    </row>
    <row r="384" spans="1:25" s="1" customFormat="1" ht="26.25" customHeight="1" x14ac:dyDescent="0.3">
      <c r="A384" s="15"/>
      <c r="B384" s="2"/>
      <c r="C384" s="2"/>
      <c r="D384" s="2"/>
      <c r="E384" s="2"/>
      <c r="F384" s="2"/>
      <c r="G384" s="2"/>
      <c r="H384" s="2"/>
      <c r="I384" s="16"/>
      <c r="J384" s="16"/>
      <c r="K384" s="17"/>
      <c r="L384" s="2"/>
      <c r="M384" s="5"/>
      <c r="O384" s="21"/>
      <c r="P384" s="21"/>
      <c r="Q384" s="21"/>
      <c r="R384" s="21"/>
      <c r="S384" s="21"/>
      <c r="T384" s="21"/>
      <c r="U384" s="21"/>
      <c r="W384" s="21"/>
      <c r="X384" s="21"/>
      <c r="Y384" s="21"/>
    </row>
    <row r="385" spans="1:25" s="1" customFormat="1" ht="26.25" customHeight="1" x14ac:dyDescent="0.3">
      <c r="A385" s="15"/>
      <c r="B385" s="2"/>
      <c r="C385" s="2"/>
      <c r="D385" s="2"/>
      <c r="E385" s="2"/>
      <c r="F385" s="2"/>
      <c r="G385" s="2"/>
      <c r="H385" s="2"/>
      <c r="I385" s="16"/>
      <c r="J385" s="16"/>
      <c r="K385" s="17"/>
      <c r="L385" s="2"/>
      <c r="M385" s="5"/>
      <c r="O385" s="21"/>
      <c r="P385" s="21"/>
      <c r="Q385" s="21"/>
      <c r="R385" s="21"/>
      <c r="S385" s="21"/>
      <c r="T385" s="21"/>
      <c r="U385" s="21"/>
      <c r="W385" s="21"/>
      <c r="X385" s="21"/>
      <c r="Y385" s="21"/>
    </row>
    <row r="386" spans="1:25" s="1" customFormat="1" ht="26.25" customHeight="1" x14ac:dyDescent="0.3">
      <c r="A386" s="15"/>
      <c r="B386" s="2"/>
      <c r="C386" s="2"/>
      <c r="D386" s="2"/>
      <c r="E386" s="2"/>
      <c r="F386" s="2"/>
      <c r="G386" s="2"/>
      <c r="H386" s="2"/>
      <c r="I386" s="16"/>
      <c r="J386" s="16"/>
      <c r="K386" s="17"/>
      <c r="L386" s="2"/>
      <c r="M386" s="5"/>
      <c r="O386" s="21"/>
      <c r="P386" s="21"/>
      <c r="Q386" s="21"/>
      <c r="R386" s="21"/>
      <c r="S386" s="21"/>
      <c r="T386" s="21"/>
      <c r="U386" s="21"/>
      <c r="W386" s="21"/>
      <c r="X386" s="21"/>
      <c r="Y386" s="21"/>
    </row>
    <row r="387" spans="1:25" s="1" customFormat="1" ht="26.25" customHeight="1" x14ac:dyDescent="0.3">
      <c r="A387" s="15"/>
      <c r="B387" s="2"/>
      <c r="C387" s="2"/>
      <c r="D387" s="2"/>
      <c r="E387" s="2"/>
      <c r="F387" s="2"/>
      <c r="G387" s="2"/>
      <c r="H387" s="2"/>
      <c r="I387" s="16"/>
      <c r="J387" s="16"/>
      <c r="K387" s="17"/>
      <c r="L387" s="2"/>
      <c r="M387" s="5"/>
      <c r="O387" s="21"/>
      <c r="P387" s="21"/>
      <c r="Q387" s="21"/>
      <c r="R387" s="21"/>
      <c r="S387" s="21"/>
      <c r="T387" s="21"/>
      <c r="U387" s="21"/>
      <c r="W387" s="21"/>
      <c r="X387" s="21"/>
      <c r="Y387" s="21"/>
    </row>
    <row r="388" spans="1:25" s="1" customFormat="1" ht="26.25" customHeight="1" x14ac:dyDescent="0.3">
      <c r="A388" s="15"/>
      <c r="B388" s="2"/>
      <c r="C388" s="2"/>
      <c r="D388" s="2"/>
      <c r="E388" s="2"/>
      <c r="F388" s="2"/>
      <c r="G388" s="2"/>
      <c r="H388" s="2"/>
      <c r="I388" s="16"/>
      <c r="J388" s="16"/>
      <c r="K388" s="17"/>
      <c r="L388" s="2"/>
      <c r="M388" s="5"/>
      <c r="O388" s="21"/>
      <c r="P388" s="21"/>
      <c r="Q388" s="21"/>
      <c r="R388" s="21"/>
      <c r="S388" s="21"/>
      <c r="T388" s="21"/>
      <c r="U388" s="21"/>
      <c r="W388" s="21"/>
      <c r="X388" s="21"/>
      <c r="Y388" s="21"/>
    </row>
    <row r="389" spans="1:25" s="1" customFormat="1" ht="26.25" customHeight="1" x14ac:dyDescent="0.3">
      <c r="A389" s="15"/>
      <c r="B389" s="2"/>
      <c r="C389" s="2"/>
      <c r="D389" s="2"/>
      <c r="E389" s="2"/>
      <c r="F389" s="2"/>
      <c r="G389" s="2"/>
      <c r="H389" s="2"/>
      <c r="I389" s="16"/>
      <c r="J389" s="16"/>
      <c r="K389" s="17"/>
      <c r="L389" s="2"/>
      <c r="M389" s="5"/>
      <c r="O389" s="21"/>
      <c r="P389" s="21"/>
      <c r="Q389" s="21"/>
      <c r="R389" s="21"/>
      <c r="S389" s="21"/>
      <c r="T389" s="21"/>
      <c r="U389" s="21"/>
      <c r="W389" s="21"/>
      <c r="X389" s="21"/>
      <c r="Y389" s="21"/>
    </row>
    <row r="390" spans="1:25" s="1" customFormat="1" ht="26.25" customHeight="1" x14ac:dyDescent="0.3">
      <c r="A390" s="15"/>
      <c r="B390" s="2"/>
      <c r="C390" s="2"/>
      <c r="D390" s="2"/>
      <c r="E390" s="2"/>
      <c r="F390" s="2"/>
      <c r="G390" s="2"/>
      <c r="H390" s="2"/>
      <c r="I390" s="16"/>
      <c r="J390" s="16"/>
      <c r="K390" s="17"/>
      <c r="L390" s="2"/>
      <c r="M390" s="5"/>
      <c r="O390" s="21"/>
      <c r="P390" s="21"/>
      <c r="Q390" s="21"/>
      <c r="R390" s="21"/>
      <c r="S390" s="21"/>
      <c r="T390" s="21"/>
      <c r="U390" s="21"/>
      <c r="W390" s="21"/>
      <c r="X390" s="21"/>
      <c r="Y390" s="21"/>
    </row>
    <row r="391" spans="1:25" s="1" customFormat="1" ht="26.25" customHeight="1" x14ac:dyDescent="0.3">
      <c r="A391" s="15"/>
      <c r="B391" s="2"/>
      <c r="C391" s="2"/>
      <c r="D391" s="2"/>
      <c r="E391" s="2"/>
      <c r="F391" s="2"/>
      <c r="G391" s="2"/>
      <c r="H391" s="2"/>
      <c r="I391" s="16"/>
      <c r="J391" s="16"/>
      <c r="K391" s="17"/>
      <c r="L391" s="2"/>
      <c r="M391" s="5"/>
      <c r="O391" s="21"/>
      <c r="P391" s="21"/>
      <c r="Q391" s="21"/>
      <c r="R391" s="21"/>
      <c r="S391" s="21"/>
      <c r="T391" s="21"/>
      <c r="U391" s="21"/>
      <c r="W391" s="21"/>
      <c r="X391" s="21"/>
      <c r="Y391" s="21"/>
    </row>
    <row r="392" spans="1:25" s="1" customFormat="1" ht="26.25" customHeight="1" x14ac:dyDescent="0.3">
      <c r="A392" s="15"/>
      <c r="B392" s="2"/>
      <c r="C392" s="2"/>
      <c r="D392" s="2"/>
      <c r="E392" s="2"/>
      <c r="F392" s="2"/>
      <c r="G392" s="2"/>
      <c r="H392" s="2"/>
      <c r="I392" s="16"/>
      <c r="J392" s="16"/>
      <c r="K392" s="17"/>
      <c r="L392" s="2"/>
      <c r="M392" s="5"/>
      <c r="O392" s="21"/>
      <c r="P392" s="21"/>
      <c r="Q392" s="21"/>
      <c r="R392" s="21"/>
      <c r="S392" s="21"/>
      <c r="T392" s="21"/>
      <c r="U392" s="21"/>
      <c r="W392" s="21"/>
      <c r="X392" s="21"/>
      <c r="Y392" s="21"/>
    </row>
    <row r="393" spans="1:25" s="1" customFormat="1" ht="26.25" customHeight="1" x14ac:dyDescent="0.3">
      <c r="A393" s="15"/>
      <c r="B393" s="2"/>
      <c r="C393" s="2"/>
      <c r="D393" s="2"/>
      <c r="E393" s="2"/>
      <c r="F393" s="2"/>
      <c r="G393" s="2"/>
      <c r="H393" s="2"/>
      <c r="I393" s="16"/>
      <c r="J393" s="16"/>
      <c r="K393" s="17"/>
      <c r="L393" s="2"/>
      <c r="M393" s="5"/>
      <c r="O393" s="21"/>
      <c r="P393" s="21"/>
      <c r="Q393" s="21"/>
      <c r="R393" s="21"/>
      <c r="S393" s="21"/>
      <c r="T393" s="21"/>
      <c r="U393" s="21"/>
      <c r="W393" s="21"/>
      <c r="X393" s="21"/>
      <c r="Y393" s="21"/>
    </row>
    <row r="394" spans="1:25" s="1" customFormat="1" ht="26.25" customHeight="1" x14ac:dyDescent="0.3">
      <c r="A394" s="15"/>
      <c r="B394" s="2"/>
      <c r="C394" s="2"/>
      <c r="D394" s="2"/>
      <c r="E394" s="2"/>
      <c r="F394" s="2"/>
      <c r="G394" s="2"/>
      <c r="H394" s="2"/>
      <c r="I394" s="16"/>
      <c r="J394" s="16"/>
      <c r="K394" s="17"/>
      <c r="L394" s="2"/>
      <c r="M394" s="5"/>
      <c r="O394" s="21"/>
      <c r="P394" s="21"/>
      <c r="Q394" s="21"/>
      <c r="R394" s="21"/>
      <c r="S394" s="21"/>
      <c r="T394" s="21"/>
      <c r="U394" s="21"/>
      <c r="W394" s="21"/>
      <c r="X394" s="21"/>
      <c r="Y394" s="21"/>
    </row>
    <row r="395" spans="1:25" s="1" customFormat="1" ht="26.25" customHeight="1" x14ac:dyDescent="0.3">
      <c r="A395" s="15"/>
      <c r="B395" s="2"/>
      <c r="C395" s="2"/>
      <c r="D395" s="2"/>
      <c r="E395" s="2"/>
      <c r="F395" s="2"/>
      <c r="G395" s="2"/>
      <c r="H395" s="2"/>
      <c r="I395" s="16"/>
      <c r="J395" s="16"/>
      <c r="K395" s="17"/>
      <c r="L395" s="2"/>
      <c r="M395" s="5"/>
      <c r="O395" s="21"/>
      <c r="P395" s="21"/>
      <c r="Q395" s="21"/>
      <c r="R395" s="21"/>
      <c r="S395" s="21"/>
      <c r="T395" s="21"/>
      <c r="U395" s="21"/>
      <c r="W395" s="21"/>
      <c r="X395" s="21"/>
      <c r="Y395" s="21"/>
    </row>
    <row r="396" spans="1:25" s="1" customFormat="1" ht="26.25" customHeight="1" x14ac:dyDescent="0.3">
      <c r="A396" s="15"/>
      <c r="B396" s="2"/>
      <c r="C396" s="2"/>
      <c r="D396" s="2"/>
      <c r="E396" s="2"/>
      <c r="F396" s="2"/>
      <c r="G396" s="2"/>
      <c r="H396" s="2"/>
      <c r="I396" s="16"/>
      <c r="J396" s="16"/>
      <c r="K396" s="17"/>
      <c r="L396" s="2"/>
      <c r="M396" s="5"/>
      <c r="O396" s="21"/>
      <c r="P396" s="21"/>
      <c r="Q396" s="21"/>
      <c r="R396" s="21"/>
      <c r="S396" s="21"/>
      <c r="T396" s="21"/>
      <c r="U396" s="21"/>
      <c r="W396" s="21"/>
      <c r="X396" s="21"/>
      <c r="Y396" s="21"/>
    </row>
    <row r="397" spans="1:25" s="1" customFormat="1" ht="26.25" customHeight="1" x14ac:dyDescent="0.3">
      <c r="A397" s="15"/>
      <c r="B397" s="2"/>
      <c r="C397" s="2"/>
      <c r="D397" s="2"/>
      <c r="E397" s="2"/>
      <c r="F397" s="2"/>
      <c r="G397" s="2"/>
      <c r="H397" s="2"/>
      <c r="I397" s="16"/>
      <c r="J397" s="16"/>
      <c r="K397" s="17"/>
      <c r="L397" s="2"/>
      <c r="M397" s="5"/>
      <c r="O397" s="21"/>
      <c r="P397" s="21"/>
      <c r="Q397" s="21"/>
      <c r="R397" s="21"/>
      <c r="S397" s="21"/>
      <c r="T397" s="21"/>
      <c r="U397" s="21"/>
      <c r="W397" s="21"/>
      <c r="X397" s="21"/>
      <c r="Y397" s="21"/>
    </row>
    <row r="398" spans="1:25" s="1" customFormat="1" ht="26.25" customHeight="1" x14ac:dyDescent="0.3">
      <c r="A398" s="15"/>
      <c r="B398" s="2"/>
      <c r="C398" s="2"/>
      <c r="D398" s="2"/>
      <c r="E398" s="2"/>
      <c r="F398" s="2"/>
      <c r="G398" s="2"/>
      <c r="H398" s="2"/>
      <c r="I398" s="16"/>
      <c r="J398" s="16"/>
      <c r="K398" s="17"/>
      <c r="L398" s="2"/>
      <c r="M398" s="5"/>
      <c r="O398" s="21"/>
      <c r="P398" s="21"/>
      <c r="Q398" s="21"/>
      <c r="R398" s="21"/>
      <c r="S398" s="21"/>
      <c r="T398" s="21"/>
      <c r="U398" s="21"/>
      <c r="W398" s="21"/>
      <c r="X398" s="21"/>
      <c r="Y398" s="21"/>
    </row>
    <row r="399" spans="1:25" s="1" customFormat="1" ht="26.25" customHeight="1" x14ac:dyDescent="0.3">
      <c r="A399" s="15"/>
      <c r="B399" s="2"/>
      <c r="C399" s="2"/>
      <c r="D399" s="2"/>
      <c r="E399" s="2"/>
      <c r="F399" s="2"/>
      <c r="G399" s="2"/>
      <c r="H399" s="2"/>
      <c r="I399" s="16"/>
      <c r="J399" s="16"/>
      <c r="K399" s="17"/>
      <c r="L399" s="2"/>
      <c r="M399" s="5"/>
      <c r="O399" s="21"/>
      <c r="P399" s="21"/>
      <c r="Q399" s="21"/>
      <c r="R399" s="21"/>
      <c r="S399" s="21"/>
      <c r="T399" s="21"/>
      <c r="U399" s="21"/>
      <c r="W399" s="21"/>
      <c r="X399" s="21"/>
      <c r="Y399" s="21"/>
    </row>
    <row r="400" spans="1:25" s="1" customFormat="1" ht="26.25" customHeight="1" x14ac:dyDescent="0.3">
      <c r="A400" s="15"/>
      <c r="B400" s="2"/>
      <c r="C400" s="2"/>
      <c r="D400" s="2"/>
      <c r="E400" s="2"/>
      <c r="F400" s="2"/>
      <c r="G400" s="2"/>
      <c r="H400" s="2"/>
      <c r="I400" s="16"/>
      <c r="J400" s="16"/>
      <c r="K400" s="17"/>
      <c r="L400" s="2"/>
      <c r="M400" s="5"/>
      <c r="O400" s="21"/>
      <c r="P400" s="21"/>
      <c r="Q400" s="21"/>
      <c r="R400" s="21"/>
      <c r="S400" s="21"/>
      <c r="T400" s="21"/>
      <c r="U400" s="21"/>
      <c r="W400" s="21"/>
      <c r="X400" s="21"/>
      <c r="Y400" s="21"/>
    </row>
    <row r="401" spans="1:25" s="1" customFormat="1" ht="26.25" customHeight="1" x14ac:dyDescent="0.3">
      <c r="A401" s="15"/>
      <c r="B401" s="2"/>
      <c r="C401" s="2"/>
      <c r="D401" s="2"/>
      <c r="E401" s="2"/>
      <c r="F401" s="2"/>
      <c r="G401" s="2"/>
      <c r="H401" s="2"/>
      <c r="I401" s="16"/>
      <c r="J401" s="16"/>
      <c r="K401" s="17"/>
      <c r="L401" s="2"/>
      <c r="M401" s="5"/>
      <c r="O401" s="21"/>
      <c r="P401" s="21"/>
      <c r="Q401" s="21"/>
      <c r="R401" s="21"/>
      <c r="S401" s="21"/>
      <c r="T401" s="21"/>
      <c r="U401" s="21"/>
      <c r="W401" s="21"/>
      <c r="X401" s="21"/>
      <c r="Y401" s="21"/>
    </row>
    <row r="402" spans="1:25" s="1" customFormat="1" ht="26.25" customHeight="1" x14ac:dyDescent="0.3">
      <c r="A402" s="15"/>
      <c r="B402" s="2"/>
      <c r="C402" s="2"/>
      <c r="D402" s="2"/>
      <c r="E402" s="2"/>
      <c r="F402" s="2"/>
      <c r="G402" s="2"/>
      <c r="H402" s="2"/>
      <c r="I402" s="16"/>
      <c r="J402" s="16"/>
      <c r="K402" s="17"/>
      <c r="L402" s="2"/>
      <c r="M402" s="5"/>
      <c r="O402" s="21"/>
      <c r="P402" s="21"/>
      <c r="Q402" s="21"/>
      <c r="R402" s="21"/>
      <c r="S402" s="21"/>
      <c r="T402" s="21"/>
      <c r="U402" s="21"/>
      <c r="W402" s="21"/>
      <c r="X402" s="21"/>
      <c r="Y402" s="21"/>
    </row>
    <row r="403" spans="1:25" s="1" customFormat="1" ht="26.25" customHeight="1" x14ac:dyDescent="0.3">
      <c r="A403" s="15"/>
      <c r="B403" s="2"/>
      <c r="C403" s="2"/>
      <c r="D403" s="2"/>
      <c r="E403" s="2"/>
      <c r="F403" s="2"/>
      <c r="G403" s="2"/>
      <c r="H403" s="2"/>
      <c r="I403" s="16"/>
      <c r="J403" s="16"/>
      <c r="K403" s="17"/>
      <c r="L403" s="2"/>
      <c r="M403" s="5"/>
      <c r="O403" s="21"/>
      <c r="P403" s="21"/>
      <c r="Q403" s="21"/>
      <c r="R403" s="21"/>
      <c r="S403" s="21"/>
      <c r="T403" s="21"/>
      <c r="U403" s="21"/>
      <c r="W403" s="21"/>
      <c r="X403" s="21"/>
      <c r="Y403" s="21"/>
    </row>
    <row r="404" spans="1:25" s="1" customFormat="1" ht="26.25" customHeight="1" x14ac:dyDescent="0.3">
      <c r="A404" s="15"/>
      <c r="B404" s="2"/>
      <c r="C404" s="2"/>
      <c r="D404" s="2"/>
      <c r="E404" s="2"/>
      <c r="F404" s="2"/>
      <c r="G404" s="2"/>
      <c r="H404" s="2"/>
      <c r="I404" s="16"/>
      <c r="J404" s="16"/>
      <c r="K404" s="17"/>
      <c r="L404" s="2"/>
      <c r="M404" s="5"/>
      <c r="O404" s="21"/>
      <c r="P404" s="21"/>
      <c r="Q404" s="21"/>
      <c r="R404" s="21"/>
      <c r="S404" s="21"/>
      <c r="T404" s="21"/>
      <c r="U404" s="21"/>
      <c r="W404" s="21"/>
      <c r="X404" s="21"/>
      <c r="Y404" s="21"/>
    </row>
    <row r="405" spans="1:25" s="1" customFormat="1" ht="26.25" customHeight="1" x14ac:dyDescent="0.3">
      <c r="A405" s="15"/>
      <c r="B405" s="2"/>
      <c r="C405" s="2"/>
      <c r="D405" s="2"/>
      <c r="E405" s="2"/>
      <c r="F405" s="2"/>
      <c r="G405" s="2"/>
      <c r="H405" s="2"/>
      <c r="I405" s="16"/>
      <c r="J405" s="16"/>
      <c r="K405" s="17"/>
      <c r="L405" s="2"/>
      <c r="M405" s="5"/>
      <c r="O405" s="21"/>
      <c r="P405" s="21"/>
      <c r="Q405" s="21"/>
      <c r="R405" s="21"/>
      <c r="S405" s="21"/>
      <c r="T405" s="21"/>
      <c r="U405" s="21"/>
      <c r="W405" s="21"/>
      <c r="X405" s="21"/>
      <c r="Y405" s="21"/>
    </row>
    <row r="406" spans="1:25" s="1" customFormat="1" ht="26.25" customHeight="1" x14ac:dyDescent="0.3">
      <c r="A406" s="15"/>
      <c r="B406" s="2"/>
      <c r="C406" s="2"/>
      <c r="D406" s="2"/>
      <c r="E406" s="2"/>
      <c r="F406" s="2"/>
      <c r="G406" s="2"/>
      <c r="H406" s="2"/>
      <c r="I406" s="16"/>
      <c r="J406" s="16"/>
      <c r="K406" s="17"/>
      <c r="L406" s="2"/>
      <c r="M406" s="5"/>
      <c r="O406" s="21"/>
      <c r="P406" s="21"/>
      <c r="Q406" s="21"/>
      <c r="R406" s="21"/>
      <c r="S406" s="21"/>
      <c r="T406" s="21"/>
      <c r="U406" s="21"/>
      <c r="W406" s="21"/>
      <c r="X406" s="21"/>
      <c r="Y406" s="21"/>
    </row>
    <row r="407" spans="1:25" s="1" customFormat="1" ht="26.25" customHeight="1" x14ac:dyDescent="0.3">
      <c r="A407" s="15"/>
      <c r="B407" s="2"/>
      <c r="C407" s="2"/>
      <c r="D407" s="2"/>
      <c r="E407" s="2"/>
      <c r="F407" s="2"/>
      <c r="G407" s="2"/>
      <c r="H407" s="2"/>
      <c r="I407" s="16"/>
      <c r="J407" s="16"/>
      <c r="K407" s="17"/>
      <c r="L407" s="2"/>
      <c r="M407" s="5"/>
      <c r="O407" s="21"/>
      <c r="P407" s="21"/>
      <c r="Q407" s="21"/>
      <c r="R407" s="21"/>
      <c r="S407" s="21"/>
      <c r="T407" s="21"/>
      <c r="U407" s="21"/>
      <c r="W407" s="21"/>
      <c r="X407" s="21"/>
      <c r="Y407" s="21"/>
    </row>
    <row r="408" spans="1:25" s="1" customFormat="1" ht="26.25" customHeight="1" x14ac:dyDescent="0.3">
      <c r="A408" s="15"/>
      <c r="B408" s="2"/>
      <c r="C408" s="2"/>
      <c r="D408" s="2"/>
      <c r="E408" s="2"/>
      <c r="F408" s="2"/>
      <c r="G408" s="2"/>
      <c r="H408" s="2"/>
      <c r="I408" s="16"/>
      <c r="J408" s="16"/>
      <c r="K408" s="17"/>
      <c r="L408" s="2"/>
      <c r="M408" s="5"/>
      <c r="O408" s="21"/>
      <c r="P408" s="21"/>
      <c r="Q408" s="21"/>
      <c r="R408" s="21"/>
      <c r="S408" s="21"/>
      <c r="T408" s="21"/>
      <c r="U408" s="21"/>
      <c r="W408" s="21"/>
      <c r="X408" s="21"/>
      <c r="Y408" s="21"/>
    </row>
    <row r="409" spans="1:25" s="1" customFormat="1" ht="26.25" customHeight="1" x14ac:dyDescent="0.3">
      <c r="A409" s="15"/>
      <c r="B409" s="2"/>
      <c r="C409" s="2"/>
      <c r="D409" s="2"/>
      <c r="E409" s="2"/>
      <c r="F409" s="2"/>
      <c r="G409" s="2"/>
      <c r="H409" s="2"/>
      <c r="I409" s="2"/>
      <c r="J409" s="2"/>
      <c r="K409" s="17"/>
      <c r="L409" s="2"/>
      <c r="M409" s="5"/>
      <c r="O409" s="21"/>
      <c r="P409" s="21"/>
      <c r="Q409" s="21"/>
      <c r="R409" s="21"/>
      <c r="S409" s="21"/>
      <c r="T409" s="21"/>
      <c r="U409" s="21"/>
      <c r="W409" s="21"/>
      <c r="X409" s="21"/>
      <c r="Y409" s="21"/>
    </row>
    <row r="410" spans="1:25" s="1" customFormat="1" ht="26.25" customHeight="1" x14ac:dyDescent="0.3">
      <c r="A410" s="15"/>
      <c r="B410" s="2"/>
      <c r="C410" s="2"/>
      <c r="D410" s="2"/>
      <c r="E410" s="2"/>
      <c r="F410" s="2"/>
      <c r="G410" s="2"/>
      <c r="H410" s="2"/>
      <c r="I410" s="2"/>
      <c r="J410" s="2"/>
      <c r="K410" s="17"/>
      <c r="L410" s="2"/>
      <c r="M410" s="5"/>
      <c r="O410" s="21"/>
      <c r="P410" s="21"/>
      <c r="Q410" s="21"/>
      <c r="R410" s="21"/>
      <c r="S410" s="21"/>
      <c r="T410" s="21"/>
      <c r="U410" s="21"/>
      <c r="W410" s="21"/>
      <c r="X410" s="21"/>
      <c r="Y410" s="21"/>
    </row>
    <row r="411" spans="1:25" s="1" customFormat="1" ht="26.25" customHeight="1" x14ac:dyDescent="0.3">
      <c r="A411" s="15"/>
      <c r="B411" s="2"/>
      <c r="C411" s="2"/>
      <c r="D411" s="2"/>
      <c r="E411" s="2"/>
      <c r="F411" s="2"/>
      <c r="G411" s="2"/>
      <c r="H411" s="2"/>
      <c r="I411" s="2"/>
      <c r="J411" s="2"/>
      <c r="K411" s="17"/>
      <c r="L411" s="2"/>
      <c r="M411" s="5"/>
      <c r="O411" s="21"/>
      <c r="P411" s="21"/>
      <c r="Q411" s="21"/>
      <c r="R411" s="21"/>
      <c r="S411" s="21"/>
      <c r="T411" s="21"/>
      <c r="U411" s="21"/>
      <c r="W411" s="21"/>
      <c r="X411" s="21"/>
      <c r="Y411" s="21"/>
    </row>
    <row r="412" spans="1:25" s="1" customFormat="1" ht="26.25" customHeight="1" x14ac:dyDescent="0.3">
      <c r="A412" s="15"/>
      <c r="B412" s="2"/>
      <c r="C412" s="2"/>
      <c r="D412" s="2"/>
      <c r="E412" s="2"/>
      <c r="F412" s="2"/>
      <c r="G412" s="2"/>
      <c r="H412" s="2"/>
      <c r="I412" s="2"/>
      <c r="J412" s="2"/>
      <c r="K412" s="17"/>
      <c r="L412" s="2"/>
      <c r="M412" s="5"/>
      <c r="O412" s="21"/>
      <c r="P412" s="21"/>
      <c r="Q412" s="21"/>
      <c r="R412" s="21"/>
      <c r="S412" s="21"/>
      <c r="T412" s="21"/>
      <c r="U412" s="21"/>
      <c r="W412" s="21"/>
      <c r="X412" s="21"/>
      <c r="Y412" s="21"/>
    </row>
    <row r="413" spans="1:25" s="1" customFormat="1" ht="26.25" customHeight="1" x14ac:dyDescent="0.3">
      <c r="A413" s="15"/>
      <c r="B413" s="2"/>
      <c r="C413" s="2"/>
      <c r="D413" s="2"/>
      <c r="E413" s="2"/>
      <c r="F413" s="2"/>
      <c r="G413" s="2"/>
      <c r="H413" s="2"/>
      <c r="I413" s="2"/>
      <c r="J413" s="2"/>
      <c r="K413" s="17"/>
      <c r="L413" s="2"/>
      <c r="M413" s="5"/>
      <c r="O413" s="21"/>
      <c r="P413" s="21"/>
      <c r="Q413" s="21"/>
      <c r="R413" s="21"/>
      <c r="S413" s="21"/>
      <c r="T413" s="21"/>
      <c r="U413" s="21"/>
      <c r="W413" s="21"/>
      <c r="X413" s="21"/>
      <c r="Y413" s="21"/>
    </row>
    <row r="414" spans="1:25" s="1" customFormat="1" ht="26.25" customHeight="1" x14ac:dyDescent="0.3">
      <c r="A414" s="15"/>
      <c r="B414" s="2"/>
      <c r="C414" s="2"/>
      <c r="D414" s="2"/>
      <c r="E414" s="2"/>
      <c r="F414" s="2"/>
      <c r="G414" s="2"/>
      <c r="H414" s="2"/>
      <c r="I414" s="2"/>
      <c r="J414" s="2"/>
      <c r="K414" s="17"/>
      <c r="L414" s="2"/>
      <c r="M414" s="5"/>
      <c r="O414" s="21"/>
      <c r="P414" s="21"/>
      <c r="Q414" s="21"/>
      <c r="R414" s="21"/>
      <c r="S414" s="21"/>
      <c r="T414" s="21"/>
      <c r="U414" s="21"/>
      <c r="W414" s="21"/>
      <c r="X414" s="21"/>
      <c r="Y414" s="21"/>
    </row>
    <row r="415" spans="1:25" s="1" customFormat="1" ht="26.25" customHeight="1" x14ac:dyDescent="0.3">
      <c r="A415" s="15"/>
      <c r="B415" s="2"/>
      <c r="C415" s="2"/>
      <c r="D415" s="2"/>
      <c r="E415" s="2"/>
      <c r="F415" s="2"/>
      <c r="G415" s="2"/>
      <c r="H415" s="2"/>
      <c r="I415" s="2"/>
      <c r="J415" s="2"/>
      <c r="K415" s="17"/>
      <c r="L415" s="2"/>
      <c r="M415" s="5"/>
      <c r="O415" s="21"/>
      <c r="P415" s="21"/>
      <c r="Q415" s="21"/>
      <c r="R415" s="21"/>
      <c r="S415" s="21"/>
      <c r="T415" s="21"/>
      <c r="U415" s="21"/>
      <c r="W415" s="21"/>
      <c r="X415" s="21"/>
      <c r="Y415" s="21"/>
    </row>
    <row r="416" spans="1:25" s="1" customFormat="1" ht="26.25" customHeight="1" x14ac:dyDescent="0.3">
      <c r="A416" s="15"/>
      <c r="B416" s="2"/>
      <c r="C416" s="2"/>
      <c r="D416" s="2"/>
      <c r="E416" s="2"/>
      <c r="F416" s="2"/>
      <c r="G416" s="2"/>
      <c r="H416" s="2"/>
      <c r="I416" s="2"/>
      <c r="J416" s="2"/>
      <c r="K416" s="17"/>
      <c r="L416" s="2"/>
      <c r="M416" s="5"/>
      <c r="O416" s="21"/>
      <c r="P416" s="21"/>
      <c r="Q416" s="21"/>
      <c r="R416" s="21"/>
      <c r="S416" s="21"/>
      <c r="T416" s="21"/>
      <c r="U416" s="21"/>
      <c r="W416" s="21"/>
      <c r="X416" s="21"/>
      <c r="Y416" s="21"/>
    </row>
    <row r="417" spans="1:25" s="1" customFormat="1" ht="26.25" customHeight="1" x14ac:dyDescent="0.3">
      <c r="A417" s="15"/>
      <c r="B417" s="2"/>
      <c r="C417" s="2"/>
      <c r="D417" s="2"/>
      <c r="E417" s="2"/>
      <c r="F417" s="2"/>
      <c r="G417" s="2"/>
      <c r="H417" s="2"/>
      <c r="I417" s="2"/>
      <c r="J417" s="2"/>
      <c r="K417" s="17"/>
      <c r="L417" s="2"/>
      <c r="M417" s="5"/>
      <c r="O417" s="21"/>
      <c r="P417" s="21"/>
      <c r="Q417" s="21"/>
      <c r="R417" s="21"/>
      <c r="S417" s="21"/>
      <c r="T417" s="21"/>
      <c r="U417" s="21"/>
      <c r="W417" s="21"/>
      <c r="X417" s="21"/>
      <c r="Y417" s="21"/>
    </row>
    <row r="418" spans="1:25" s="1" customFormat="1" ht="26.25" customHeight="1" x14ac:dyDescent="0.3">
      <c r="A418" s="15"/>
      <c r="B418" s="2"/>
      <c r="C418" s="2"/>
      <c r="D418" s="2"/>
      <c r="E418" s="2"/>
      <c r="F418" s="2"/>
      <c r="G418" s="2"/>
      <c r="H418" s="2"/>
      <c r="I418" s="2"/>
      <c r="J418" s="2"/>
      <c r="K418" s="17"/>
      <c r="L418" s="2"/>
      <c r="M418" s="5"/>
      <c r="O418" s="21"/>
      <c r="P418" s="21"/>
      <c r="Q418" s="21"/>
      <c r="R418" s="21"/>
      <c r="S418" s="21"/>
      <c r="T418" s="21"/>
      <c r="U418" s="21"/>
      <c r="W418" s="21"/>
      <c r="X418" s="21"/>
      <c r="Y418" s="21"/>
    </row>
    <row r="419" spans="1:25" s="1" customFormat="1" ht="26.25" customHeight="1" x14ac:dyDescent="0.3">
      <c r="A419" s="15"/>
      <c r="B419" s="2"/>
      <c r="C419" s="2"/>
      <c r="D419" s="2"/>
      <c r="E419" s="2"/>
      <c r="F419" s="2"/>
      <c r="G419" s="2"/>
      <c r="H419" s="2"/>
      <c r="I419" s="2"/>
      <c r="J419" s="2"/>
      <c r="K419" s="17"/>
      <c r="L419" s="2"/>
      <c r="M419" s="5"/>
      <c r="O419" s="21"/>
      <c r="P419" s="21"/>
      <c r="Q419" s="21"/>
      <c r="R419" s="21"/>
      <c r="S419" s="21"/>
      <c r="T419" s="21"/>
      <c r="U419" s="21"/>
      <c r="W419" s="21"/>
      <c r="X419" s="21"/>
      <c r="Y419" s="21"/>
    </row>
    <row r="420" spans="1:25" s="1" customFormat="1" ht="26.25" customHeight="1" x14ac:dyDescent="0.3">
      <c r="A420" s="15"/>
      <c r="B420" s="2"/>
      <c r="C420" s="2"/>
      <c r="D420" s="2"/>
      <c r="E420" s="2"/>
      <c r="F420" s="2"/>
      <c r="G420" s="2"/>
      <c r="H420" s="2"/>
      <c r="I420" s="2"/>
      <c r="J420" s="2"/>
      <c r="K420" s="17"/>
      <c r="L420" s="2"/>
      <c r="M420" s="5"/>
      <c r="O420" s="21"/>
      <c r="P420" s="21"/>
      <c r="Q420" s="21"/>
      <c r="R420" s="21"/>
      <c r="S420" s="21"/>
      <c r="T420" s="21"/>
      <c r="U420" s="21"/>
      <c r="W420" s="21"/>
      <c r="X420" s="21"/>
      <c r="Y420" s="21"/>
    </row>
    <row r="421" spans="1:25" s="1" customFormat="1" ht="26.25" customHeight="1" x14ac:dyDescent="0.3">
      <c r="A421" s="15"/>
      <c r="B421" s="2"/>
      <c r="C421" s="2"/>
      <c r="D421" s="2"/>
      <c r="E421" s="2"/>
      <c r="F421" s="2"/>
      <c r="G421" s="2"/>
      <c r="H421" s="2"/>
      <c r="I421" s="2"/>
      <c r="J421" s="2"/>
      <c r="K421" s="17"/>
      <c r="L421" s="2"/>
      <c r="M421" s="5"/>
      <c r="O421" s="21"/>
      <c r="P421" s="21"/>
      <c r="Q421" s="21"/>
      <c r="R421" s="21"/>
      <c r="S421" s="21"/>
      <c r="T421" s="21"/>
      <c r="U421" s="21"/>
      <c r="W421" s="21"/>
      <c r="X421" s="21"/>
      <c r="Y421" s="21"/>
    </row>
    <row r="422" spans="1:25" s="1" customFormat="1" ht="26.25" customHeight="1" x14ac:dyDescent="0.3">
      <c r="A422" s="15"/>
      <c r="B422" s="2"/>
      <c r="C422" s="2"/>
      <c r="D422" s="2"/>
      <c r="E422" s="2"/>
      <c r="F422" s="2"/>
      <c r="G422" s="2"/>
      <c r="H422" s="2"/>
      <c r="I422" s="2"/>
      <c r="J422" s="2"/>
      <c r="K422" s="17"/>
      <c r="L422" s="2"/>
      <c r="M422" s="5"/>
      <c r="O422" s="21"/>
      <c r="P422" s="21"/>
      <c r="Q422" s="21"/>
      <c r="R422" s="21"/>
      <c r="S422" s="21"/>
      <c r="T422" s="21"/>
      <c r="U422" s="21"/>
      <c r="W422" s="21"/>
      <c r="X422" s="21"/>
      <c r="Y422" s="21"/>
    </row>
    <row r="423" spans="1:25" s="1" customFormat="1" ht="26.25" customHeight="1" x14ac:dyDescent="0.3">
      <c r="A423" s="15"/>
      <c r="B423" s="2"/>
      <c r="C423" s="2"/>
      <c r="D423" s="2"/>
      <c r="E423" s="2"/>
      <c r="F423" s="2"/>
      <c r="G423" s="2"/>
      <c r="H423" s="2"/>
      <c r="I423" s="2"/>
      <c r="J423" s="2"/>
      <c r="K423" s="17"/>
      <c r="L423" s="2"/>
      <c r="M423" s="5"/>
      <c r="O423" s="21"/>
      <c r="P423" s="21"/>
      <c r="Q423" s="21"/>
      <c r="R423" s="21"/>
      <c r="S423" s="21"/>
      <c r="T423" s="21"/>
      <c r="U423" s="21"/>
      <c r="W423" s="21"/>
      <c r="X423" s="21"/>
      <c r="Y423" s="21"/>
    </row>
    <row r="424" spans="1:25" s="1" customFormat="1" ht="26.25" customHeight="1" x14ac:dyDescent="0.3">
      <c r="A424" s="15"/>
      <c r="B424" s="2"/>
      <c r="C424" s="2"/>
      <c r="D424" s="2"/>
      <c r="E424" s="2"/>
      <c r="F424" s="2"/>
      <c r="G424" s="2"/>
      <c r="H424" s="2"/>
      <c r="I424" s="2"/>
      <c r="J424" s="2"/>
      <c r="K424" s="17"/>
      <c r="L424" s="2"/>
      <c r="M424" s="5"/>
      <c r="O424" s="21"/>
      <c r="P424" s="21"/>
      <c r="Q424" s="21"/>
      <c r="R424" s="21"/>
      <c r="S424" s="21"/>
      <c r="T424" s="21"/>
      <c r="U424" s="21"/>
      <c r="W424" s="21"/>
      <c r="X424" s="21"/>
      <c r="Y424" s="21"/>
    </row>
    <row r="425" spans="1:25" s="1" customFormat="1" ht="26.25" customHeight="1" x14ac:dyDescent="0.3">
      <c r="A425" s="15"/>
      <c r="B425" s="2"/>
      <c r="C425" s="2"/>
      <c r="D425" s="2"/>
      <c r="E425" s="2"/>
      <c r="F425" s="2"/>
      <c r="G425" s="2"/>
      <c r="H425" s="2"/>
      <c r="I425" s="2"/>
      <c r="J425" s="2"/>
      <c r="K425" s="17"/>
      <c r="L425" s="2"/>
      <c r="M425" s="5"/>
      <c r="O425" s="21"/>
      <c r="P425" s="21"/>
      <c r="Q425" s="21"/>
      <c r="R425" s="21"/>
      <c r="S425" s="21"/>
      <c r="T425" s="21"/>
      <c r="U425" s="21"/>
      <c r="W425" s="21"/>
      <c r="X425" s="21"/>
      <c r="Y425" s="21"/>
    </row>
    <row r="426" spans="1:25" s="1" customFormat="1" ht="26.25" customHeight="1" x14ac:dyDescent="0.3">
      <c r="A426" s="15"/>
      <c r="B426" s="2"/>
      <c r="C426" s="2"/>
      <c r="D426" s="2"/>
      <c r="E426" s="2"/>
      <c r="F426" s="2"/>
      <c r="G426" s="2"/>
      <c r="H426" s="2"/>
      <c r="I426" s="2"/>
      <c r="J426" s="2"/>
      <c r="K426" s="17"/>
      <c r="L426" s="2"/>
      <c r="M426" s="5"/>
      <c r="O426" s="21"/>
      <c r="P426" s="21"/>
      <c r="Q426" s="21"/>
      <c r="R426" s="21"/>
      <c r="S426" s="21"/>
      <c r="T426" s="21"/>
      <c r="U426" s="21"/>
      <c r="W426" s="21"/>
      <c r="X426" s="21"/>
      <c r="Y426" s="21"/>
    </row>
    <row r="427" spans="1:25" s="1" customFormat="1" ht="26.25" customHeight="1" x14ac:dyDescent="0.3">
      <c r="A427" s="15"/>
      <c r="B427" s="2"/>
      <c r="C427" s="2"/>
      <c r="D427" s="2"/>
      <c r="E427" s="2"/>
      <c r="F427" s="2"/>
      <c r="G427" s="2"/>
      <c r="H427" s="2"/>
      <c r="I427" s="2"/>
      <c r="J427" s="2"/>
      <c r="K427" s="17"/>
      <c r="L427" s="2"/>
      <c r="M427" s="5"/>
      <c r="O427" s="21"/>
      <c r="P427" s="21"/>
      <c r="Q427" s="21"/>
      <c r="R427" s="21"/>
      <c r="S427" s="21"/>
      <c r="T427" s="21"/>
      <c r="U427" s="21"/>
      <c r="W427" s="21"/>
      <c r="X427" s="21"/>
      <c r="Y427" s="21"/>
    </row>
    <row r="428" spans="1:25" s="1" customFormat="1" ht="26.25" customHeight="1" x14ac:dyDescent="0.3">
      <c r="A428" s="15"/>
      <c r="B428" s="2"/>
      <c r="C428" s="2"/>
      <c r="D428" s="2"/>
      <c r="E428" s="2"/>
      <c r="F428" s="2"/>
      <c r="G428" s="2"/>
      <c r="H428" s="2"/>
      <c r="I428" s="2"/>
      <c r="J428" s="2"/>
      <c r="K428" s="17"/>
      <c r="L428" s="2"/>
      <c r="M428" s="5"/>
      <c r="O428" s="21"/>
      <c r="P428" s="21"/>
      <c r="Q428" s="21"/>
      <c r="R428" s="21"/>
      <c r="S428" s="21"/>
      <c r="T428" s="21"/>
      <c r="U428" s="21"/>
      <c r="W428" s="21"/>
      <c r="X428" s="21"/>
      <c r="Y428" s="21"/>
    </row>
    <row r="429" spans="1:25" s="1" customFormat="1" ht="26.25" customHeight="1" x14ac:dyDescent="0.3">
      <c r="A429" s="15"/>
      <c r="B429" s="2"/>
      <c r="C429" s="2"/>
      <c r="D429" s="2"/>
      <c r="E429" s="2"/>
      <c r="F429" s="2"/>
      <c r="G429" s="2"/>
      <c r="H429" s="2"/>
      <c r="I429" s="2"/>
      <c r="J429" s="2"/>
      <c r="K429" s="17"/>
      <c r="L429" s="2"/>
      <c r="M429" s="5"/>
      <c r="O429" s="21"/>
      <c r="P429" s="21"/>
      <c r="Q429" s="21"/>
      <c r="R429" s="21"/>
      <c r="S429" s="21"/>
      <c r="T429" s="21"/>
      <c r="U429" s="21"/>
      <c r="W429" s="21"/>
      <c r="X429" s="21"/>
      <c r="Y429" s="21"/>
    </row>
    <row r="430" spans="1:25" s="1" customFormat="1" ht="26.25" customHeight="1" x14ac:dyDescent="0.3">
      <c r="A430" s="15"/>
      <c r="B430" s="2"/>
      <c r="C430" s="2"/>
      <c r="D430" s="2"/>
      <c r="E430" s="2"/>
      <c r="F430" s="2"/>
      <c r="G430" s="2"/>
      <c r="H430" s="2"/>
      <c r="I430" s="2"/>
      <c r="J430" s="2"/>
      <c r="K430" s="17"/>
      <c r="L430" s="2"/>
      <c r="M430" s="5"/>
      <c r="O430" s="21"/>
      <c r="P430" s="21"/>
      <c r="Q430" s="21"/>
      <c r="R430" s="21"/>
      <c r="S430" s="21"/>
      <c r="T430" s="21"/>
      <c r="U430" s="21"/>
      <c r="W430" s="21"/>
      <c r="X430" s="21"/>
      <c r="Y430" s="21"/>
    </row>
    <row r="431" spans="1:25" s="1" customFormat="1" ht="26.25" customHeight="1" x14ac:dyDescent="0.3">
      <c r="A431" s="15"/>
      <c r="B431" s="2"/>
      <c r="C431" s="2"/>
      <c r="D431" s="2"/>
      <c r="E431" s="2"/>
      <c r="F431" s="2"/>
      <c r="G431" s="2"/>
      <c r="H431" s="2"/>
      <c r="I431" s="2"/>
      <c r="J431" s="2"/>
      <c r="K431" s="17"/>
      <c r="L431" s="2"/>
      <c r="M431" s="5"/>
      <c r="O431" s="21"/>
      <c r="P431" s="21"/>
      <c r="Q431" s="21"/>
      <c r="R431" s="21"/>
      <c r="S431" s="21"/>
      <c r="T431" s="21"/>
      <c r="U431" s="21"/>
      <c r="W431" s="21"/>
      <c r="X431" s="21"/>
      <c r="Y431" s="21"/>
    </row>
    <row r="432" spans="1:25" s="1" customFormat="1" ht="26.25" customHeight="1" x14ac:dyDescent="0.3">
      <c r="A432" s="15"/>
      <c r="B432" s="2"/>
      <c r="C432" s="2"/>
      <c r="D432" s="2"/>
      <c r="E432" s="2"/>
      <c r="F432" s="2"/>
      <c r="G432" s="2"/>
      <c r="H432" s="2"/>
      <c r="I432" s="2"/>
      <c r="J432" s="2"/>
      <c r="K432" s="17"/>
      <c r="L432" s="2"/>
      <c r="M432" s="5"/>
      <c r="O432" s="21"/>
      <c r="P432" s="21"/>
      <c r="Q432" s="21"/>
      <c r="R432" s="21"/>
      <c r="S432" s="21"/>
      <c r="T432" s="21"/>
      <c r="U432" s="21"/>
      <c r="W432" s="21"/>
      <c r="X432" s="21"/>
      <c r="Y432" s="21"/>
    </row>
    <row r="433" spans="1:25" s="1" customFormat="1" ht="26.25" customHeight="1" x14ac:dyDescent="0.3">
      <c r="A433" s="15"/>
      <c r="B433" s="2"/>
      <c r="C433" s="2"/>
      <c r="D433" s="2"/>
      <c r="E433" s="2"/>
      <c r="F433" s="2"/>
      <c r="G433" s="2"/>
      <c r="H433" s="2"/>
      <c r="I433" s="2"/>
      <c r="J433" s="2"/>
      <c r="K433" s="17"/>
      <c r="L433" s="2"/>
      <c r="M433" s="5"/>
      <c r="O433" s="21"/>
      <c r="P433" s="21"/>
      <c r="Q433" s="21"/>
      <c r="R433" s="21"/>
      <c r="S433" s="21"/>
      <c r="T433" s="21"/>
      <c r="U433" s="21"/>
      <c r="W433" s="21"/>
      <c r="X433" s="21"/>
      <c r="Y433" s="21"/>
    </row>
    <row r="434" spans="1:25" s="1" customFormat="1" ht="26.25" customHeight="1" x14ac:dyDescent="0.3">
      <c r="A434" s="15"/>
      <c r="B434" s="2"/>
      <c r="C434" s="2"/>
      <c r="D434" s="2"/>
      <c r="E434" s="2"/>
      <c r="F434" s="2"/>
      <c r="G434" s="2"/>
      <c r="H434" s="2"/>
      <c r="I434" s="2"/>
      <c r="J434" s="2"/>
      <c r="K434" s="17"/>
      <c r="L434" s="2"/>
      <c r="M434" s="5"/>
      <c r="O434" s="21"/>
      <c r="P434" s="21"/>
      <c r="Q434" s="21"/>
      <c r="R434" s="21"/>
      <c r="S434" s="21"/>
      <c r="T434" s="21"/>
      <c r="U434" s="21"/>
      <c r="W434" s="21"/>
      <c r="X434" s="21"/>
      <c r="Y434" s="21"/>
    </row>
    <row r="435" spans="1:25" s="1" customFormat="1" ht="26.25" customHeight="1" x14ac:dyDescent="0.3">
      <c r="A435" s="15"/>
      <c r="B435" s="2"/>
      <c r="C435" s="2"/>
      <c r="D435" s="2"/>
      <c r="E435" s="2"/>
      <c r="F435" s="2"/>
      <c r="G435" s="2"/>
      <c r="H435" s="2"/>
      <c r="I435" s="2"/>
      <c r="J435" s="2"/>
      <c r="K435" s="17"/>
      <c r="L435" s="2"/>
      <c r="M435" s="5"/>
      <c r="O435" s="21"/>
      <c r="P435" s="21"/>
      <c r="Q435" s="21"/>
      <c r="R435" s="21"/>
      <c r="S435" s="21"/>
      <c r="T435" s="21"/>
      <c r="U435" s="21"/>
      <c r="W435" s="21"/>
      <c r="X435" s="21"/>
      <c r="Y435" s="21"/>
    </row>
    <row r="436" spans="1:25" s="1" customFormat="1" ht="26.25" customHeight="1" x14ac:dyDescent="0.3">
      <c r="A436" s="15"/>
      <c r="B436" s="2"/>
      <c r="C436" s="2"/>
      <c r="D436" s="2"/>
      <c r="E436" s="2"/>
      <c r="F436" s="2"/>
      <c r="G436" s="2"/>
      <c r="H436" s="2"/>
      <c r="I436" s="2"/>
      <c r="J436" s="2"/>
      <c r="K436" s="17"/>
      <c r="L436" s="2"/>
      <c r="M436" s="5"/>
      <c r="O436" s="21"/>
      <c r="P436" s="21"/>
      <c r="Q436" s="21"/>
      <c r="R436" s="21"/>
      <c r="S436" s="21"/>
      <c r="T436" s="21"/>
      <c r="U436" s="21"/>
      <c r="W436" s="21"/>
      <c r="X436" s="21"/>
      <c r="Y436" s="21"/>
    </row>
    <row r="437" spans="1:25" s="1" customFormat="1" ht="26.25" customHeight="1" x14ac:dyDescent="0.3">
      <c r="A437" s="15"/>
      <c r="B437" s="2"/>
      <c r="C437" s="2"/>
      <c r="D437" s="2"/>
      <c r="E437" s="2"/>
      <c r="F437" s="2"/>
      <c r="G437" s="2"/>
      <c r="H437" s="2"/>
      <c r="I437" s="2"/>
      <c r="J437" s="2"/>
      <c r="K437" s="17"/>
      <c r="L437" s="2"/>
      <c r="M437" s="5"/>
      <c r="O437" s="21"/>
      <c r="P437" s="21"/>
      <c r="Q437" s="21"/>
      <c r="R437" s="21"/>
      <c r="S437" s="21"/>
      <c r="T437" s="21"/>
      <c r="U437" s="21"/>
      <c r="W437" s="21"/>
      <c r="X437" s="21"/>
      <c r="Y437" s="21"/>
    </row>
    <row r="438" spans="1:25" s="1" customFormat="1" ht="26.25" customHeight="1" x14ac:dyDescent="0.3">
      <c r="A438" s="15"/>
      <c r="B438" s="2"/>
      <c r="C438" s="2"/>
      <c r="D438" s="2"/>
      <c r="E438" s="2"/>
      <c r="F438" s="2"/>
      <c r="G438" s="2"/>
      <c r="H438" s="2"/>
      <c r="I438" s="2"/>
      <c r="J438" s="2"/>
      <c r="K438" s="17"/>
      <c r="L438" s="2"/>
      <c r="M438" s="5"/>
      <c r="O438" s="21"/>
      <c r="P438" s="21"/>
      <c r="Q438" s="21"/>
      <c r="R438" s="21"/>
      <c r="S438" s="21"/>
      <c r="T438" s="21"/>
      <c r="U438" s="21"/>
      <c r="W438" s="21"/>
      <c r="X438" s="21"/>
      <c r="Y438" s="21"/>
    </row>
    <row r="439" spans="1:25" s="1" customFormat="1" ht="26.25" customHeight="1" x14ac:dyDescent="0.3">
      <c r="A439" s="15"/>
      <c r="B439" s="2"/>
      <c r="C439" s="2"/>
      <c r="D439" s="2"/>
      <c r="E439" s="2"/>
      <c r="F439" s="2"/>
      <c r="G439" s="2"/>
      <c r="H439" s="2"/>
      <c r="I439" s="2"/>
      <c r="J439" s="2"/>
      <c r="K439" s="17"/>
      <c r="L439" s="2"/>
      <c r="M439" s="5"/>
      <c r="O439" s="21"/>
      <c r="P439" s="21"/>
      <c r="Q439" s="21"/>
      <c r="R439" s="21"/>
      <c r="S439" s="21"/>
      <c r="T439" s="21"/>
      <c r="U439" s="21"/>
      <c r="W439" s="21"/>
      <c r="X439" s="21"/>
      <c r="Y439" s="21"/>
    </row>
    <row r="440" spans="1:25" s="1" customFormat="1" ht="26.25" customHeight="1" x14ac:dyDescent="0.3">
      <c r="A440" s="15"/>
      <c r="B440" s="2"/>
      <c r="C440" s="2"/>
      <c r="D440" s="2"/>
      <c r="E440" s="2"/>
      <c r="F440" s="2"/>
      <c r="G440" s="2"/>
      <c r="H440" s="2"/>
      <c r="I440" s="2"/>
      <c r="J440" s="2"/>
      <c r="K440" s="17"/>
      <c r="L440" s="2"/>
      <c r="M440" s="5"/>
      <c r="O440" s="21"/>
      <c r="P440" s="21"/>
      <c r="Q440" s="21"/>
      <c r="R440" s="21"/>
      <c r="S440" s="21"/>
      <c r="T440" s="21"/>
      <c r="U440" s="21"/>
      <c r="W440" s="21"/>
      <c r="X440" s="21"/>
      <c r="Y440" s="21"/>
    </row>
    <row r="441" spans="1:25" s="1" customFormat="1" ht="26.25" customHeight="1" x14ac:dyDescent="0.3">
      <c r="A441" s="15"/>
      <c r="B441" s="2"/>
      <c r="C441" s="2"/>
      <c r="D441" s="2"/>
      <c r="E441" s="2"/>
      <c r="F441" s="2"/>
      <c r="G441" s="2"/>
      <c r="H441" s="2"/>
      <c r="I441" s="2"/>
      <c r="J441" s="2"/>
      <c r="K441" s="17"/>
      <c r="L441" s="2"/>
      <c r="M441" s="5"/>
      <c r="O441" s="21"/>
      <c r="P441" s="21"/>
      <c r="Q441" s="21"/>
      <c r="R441" s="21"/>
      <c r="S441" s="21"/>
      <c r="T441" s="21"/>
      <c r="U441" s="21"/>
      <c r="W441" s="21"/>
      <c r="X441" s="21"/>
      <c r="Y441" s="21"/>
    </row>
    <row r="442" spans="1:25" s="1" customFormat="1" ht="26.25" customHeight="1" x14ac:dyDescent="0.3">
      <c r="A442" s="15"/>
      <c r="B442" s="2"/>
      <c r="C442" s="2"/>
      <c r="D442" s="2"/>
      <c r="E442" s="2"/>
      <c r="F442" s="2"/>
      <c r="G442" s="2"/>
      <c r="H442" s="2"/>
      <c r="I442" s="2"/>
      <c r="J442" s="2"/>
      <c r="K442" s="17"/>
      <c r="L442" s="2"/>
      <c r="M442" s="5"/>
      <c r="O442" s="21"/>
      <c r="P442" s="21"/>
      <c r="Q442" s="21"/>
      <c r="R442" s="21"/>
      <c r="S442" s="21"/>
      <c r="T442" s="21"/>
      <c r="U442" s="21"/>
      <c r="W442" s="21"/>
      <c r="X442" s="21"/>
      <c r="Y442" s="21"/>
    </row>
    <row r="443" spans="1:25" s="1" customFormat="1" ht="26.25" customHeight="1" x14ac:dyDescent="0.3">
      <c r="A443" s="15"/>
      <c r="B443" s="2"/>
      <c r="C443" s="2"/>
      <c r="D443" s="2"/>
      <c r="E443" s="2"/>
      <c r="F443" s="2"/>
      <c r="G443" s="2"/>
      <c r="H443" s="2"/>
      <c r="I443" s="2"/>
      <c r="J443" s="2"/>
      <c r="K443" s="17"/>
      <c r="L443" s="2"/>
      <c r="M443" s="5"/>
      <c r="O443" s="21"/>
      <c r="P443" s="21"/>
      <c r="Q443" s="21"/>
      <c r="R443" s="21"/>
      <c r="S443" s="21"/>
      <c r="T443" s="21"/>
      <c r="U443" s="21"/>
      <c r="W443" s="21"/>
      <c r="X443" s="21"/>
      <c r="Y443" s="21"/>
    </row>
    <row r="444" spans="1:25" s="1" customFormat="1" ht="26.25" customHeight="1" x14ac:dyDescent="0.3">
      <c r="A444" s="15"/>
      <c r="B444" s="2"/>
      <c r="C444" s="2"/>
      <c r="D444" s="2"/>
      <c r="E444" s="2"/>
      <c r="F444" s="2"/>
      <c r="G444" s="2"/>
      <c r="H444" s="2"/>
      <c r="I444" s="2"/>
      <c r="J444" s="2"/>
      <c r="K444" s="17"/>
      <c r="L444" s="2"/>
      <c r="M444" s="5"/>
      <c r="O444" s="21"/>
      <c r="P444" s="21"/>
      <c r="Q444" s="21"/>
      <c r="R444" s="21"/>
      <c r="S444" s="21"/>
      <c r="T444" s="21"/>
      <c r="U444" s="21"/>
      <c r="W444" s="21"/>
      <c r="X444" s="21"/>
      <c r="Y444" s="21"/>
    </row>
    <row r="445" spans="1:25" s="1" customFormat="1" ht="26.25" customHeight="1" x14ac:dyDescent="0.3">
      <c r="A445" s="15"/>
      <c r="B445" s="2"/>
      <c r="C445" s="2"/>
      <c r="D445" s="2"/>
      <c r="E445" s="2"/>
      <c r="F445" s="2"/>
      <c r="G445" s="2"/>
      <c r="H445" s="2"/>
      <c r="I445" s="2"/>
      <c r="J445" s="2"/>
      <c r="K445" s="17"/>
      <c r="L445" s="2"/>
      <c r="M445" s="5"/>
      <c r="O445" s="21"/>
      <c r="P445" s="21"/>
      <c r="Q445" s="21"/>
      <c r="R445" s="21"/>
      <c r="S445" s="21"/>
      <c r="T445" s="21"/>
      <c r="U445" s="21"/>
      <c r="W445" s="21"/>
      <c r="X445" s="21"/>
      <c r="Y445" s="21"/>
    </row>
    <row r="446" spans="1:25" s="1" customFormat="1" ht="26.25" customHeight="1" x14ac:dyDescent="0.3">
      <c r="A446" s="15"/>
      <c r="B446" s="2"/>
      <c r="C446" s="2"/>
      <c r="D446" s="2"/>
      <c r="E446" s="2"/>
      <c r="F446" s="2"/>
      <c r="G446" s="2"/>
      <c r="H446" s="2"/>
      <c r="I446" s="2"/>
      <c r="J446" s="2"/>
      <c r="K446" s="17"/>
      <c r="L446" s="2"/>
      <c r="M446" s="5"/>
      <c r="O446" s="21"/>
      <c r="P446" s="21"/>
      <c r="Q446" s="21"/>
      <c r="R446" s="21"/>
      <c r="S446" s="21"/>
      <c r="T446" s="21"/>
      <c r="U446" s="21"/>
      <c r="W446" s="21"/>
      <c r="X446" s="21"/>
      <c r="Y446" s="21"/>
    </row>
    <row r="447" spans="1:25" s="1" customFormat="1" ht="26.25" customHeight="1" x14ac:dyDescent="0.3">
      <c r="A447" s="15"/>
      <c r="B447" s="2"/>
      <c r="C447" s="2"/>
      <c r="D447" s="2"/>
      <c r="E447" s="2"/>
      <c r="F447" s="2"/>
      <c r="G447" s="2"/>
      <c r="H447" s="2"/>
      <c r="I447" s="2"/>
      <c r="J447" s="2"/>
      <c r="K447" s="17"/>
      <c r="L447" s="2"/>
      <c r="M447" s="5"/>
      <c r="O447" s="21"/>
      <c r="P447" s="21"/>
      <c r="Q447" s="21"/>
      <c r="R447" s="21"/>
      <c r="S447" s="21"/>
      <c r="T447" s="21"/>
      <c r="U447" s="21"/>
      <c r="W447" s="21"/>
      <c r="X447" s="21"/>
      <c r="Y447" s="21"/>
    </row>
    <row r="448" spans="1:25" s="1" customFormat="1" ht="26.25" customHeight="1" x14ac:dyDescent="0.3">
      <c r="A448" s="15"/>
      <c r="B448" s="2"/>
      <c r="C448" s="2"/>
      <c r="D448" s="2"/>
      <c r="E448" s="2"/>
      <c r="F448" s="2"/>
      <c r="G448" s="2"/>
      <c r="H448" s="2"/>
      <c r="I448" s="2"/>
      <c r="J448" s="2"/>
      <c r="K448" s="17"/>
      <c r="L448" s="2"/>
      <c r="M448" s="5"/>
      <c r="O448" s="21"/>
      <c r="P448" s="21"/>
      <c r="Q448" s="21"/>
      <c r="R448" s="21"/>
      <c r="S448" s="21"/>
      <c r="T448" s="21"/>
      <c r="U448" s="21"/>
      <c r="W448" s="21"/>
      <c r="X448" s="21"/>
      <c r="Y448" s="21"/>
    </row>
    <row r="449" spans="1:25" s="1" customFormat="1" ht="26.25" customHeight="1" x14ac:dyDescent="0.3">
      <c r="A449" s="15"/>
      <c r="B449" s="2"/>
      <c r="C449" s="2"/>
      <c r="D449" s="2"/>
      <c r="E449" s="2"/>
      <c r="F449" s="2"/>
      <c r="G449" s="2"/>
      <c r="H449" s="2"/>
      <c r="I449" s="2"/>
      <c r="J449" s="2"/>
      <c r="K449" s="17"/>
      <c r="L449" s="2"/>
      <c r="M449" s="5"/>
      <c r="O449" s="21"/>
      <c r="P449" s="21"/>
      <c r="Q449" s="21"/>
      <c r="R449" s="21"/>
      <c r="S449" s="21"/>
      <c r="T449" s="21"/>
      <c r="U449" s="21"/>
      <c r="W449" s="21"/>
      <c r="X449" s="21"/>
      <c r="Y449" s="21"/>
    </row>
    <row r="450" spans="1:25" s="1" customFormat="1" ht="26.25" customHeight="1" x14ac:dyDescent="0.3">
      <c r="A450" s="15"/>
      <c r="B450" s="2"/>
      <c r="C450" s="2"/>
      <c r="D450" s="2"/>
      <c r="E450" s="2"/>
      <c r="F450" s="2"/>
      <c r="G450" s="2"/>
      <c r="H450" s="2"/>
      <c r="I450" s="2"/>
      <c r="J450" s="2"/>
      <c r="K450" s="17"/>
      <c r="L450" s="2"/>
      <c r="M450" s="5"/>
      <c r="O450" s="21"/>
      <c r="P450" s="21"/>
      <c r="Q450" s="21"/>
      <c r="R450" s="21"/>
      <c r="S450" s="21"/>
      <c r="T450" s="21"/>
      <c r="U450" s="21"/>
      <c r="W450" s="21"/>
      <c r="X450" s="21"/>
      <c r="Y450" s="21"/>
    </row>
    <row r="451" spans="1:25" s="1" customFormat="1" ht="26.25" customHeight="1" x14ac:dyDescent="0.3">
      <c r="A451" s="15"/>
      <c r="B451" s="2"/>
      <c r="C451" s="2"/>
      <c r="D451" s="2"/>
      <c r="E451" s="2"/>
      <c r="F451" s="2"/>
      <c r="G451" s="2"/>
      <c r="H451" s="2"/>
      <c r="I451" s="2"/>
      <c r="J451" s="2"/>
      <c r="K451" s="17"/>
      <c r="L451" s="2"/>
      <c r="M451" s="5"/>
      <c r="O451" s="21"/>
      <c r="P451" s="21"/>
      <c r="Q451" s="21"/>
      <c r="R451" s="21"/>
      <c r="S451" s="21"/>
      <c r="T451" s="21"/>
      <c r="U451" s="21"/>
      <c r="W451" s="21"/>
      <c r="X451" s="21"/>
      <c r="Y451" s="21"/>
    </row>
    <row r="452" spans="1:25" s="1" customFormat="1" ht="26.25" customHeight="1" x14ac:dyDescent="0.3">
      <c r="A452" s="15"/>
      <c r="B452" s="2"/>
      <c r="C452" s="2"/>
      <c r="D452" s="2"/>
      <c r="E452" s="2"/>
      <c r="F452" s="2"/>
      <c r="G452" s="2"/>
      <c r="H452" s="2"/>
      <c r="I452" s="2"/>
      <c r="J452" s="2"/>
      <c r="K452" s="17"/>
      <c r="L452" s="2"/>
      <c r="M452" s="5"/>
      <c r="O452" s="21"/>
      <c r="P452" s="21"/>
      <c r="Q452" s="21"/>
      <c r="R452" s="21"/>
      <c r="S452" s="21"/>
      <c r="T452" s="21"/>
      <c r="U452" s="21"/>
      <c r="W452" s="21"/>
      <c r="X452" s="21"/>
      <c r="Y452" s="21"/>
    </row>
    <row r="453" spans="1:25" s="1" customFormat="1" ht="26.25" customHeight="1" x14ac:dyDescent="0.3">
      <c r="A453" s="15"/>
      <c r="B453" s="2"/>
      <c r="C453" s="2"/>
      <c r="D453" s="2"/>
      <c r="E453" s="2"/>
      <c r="F453" s="2"/>
      <c r="G453" s="2"/>
      <c r="H453" s="2"/>
      <c r="I453" s="2"/>
      <c r="J453" s="2"/>
      <c r="K453" s="17"/>
      <c r="L453" s="2"/>
      <c r="M453" s="5"/>
      <c r="O453" s="21"/>
      <c r="P453" s="21"/>
      <c r="Q453" s="21"/>
      <c r="R453" s="21"/>
      <c r="S453" s="21"/>
      <c r="T453" s="21"/>
      <c r="U453" s="21"/>
      <c r="W453" s="21"/>
      <c r="X453" s="21"/>
      <c r="Y453" s="21"/>
    </row>
    <row r="454" spans="1:25" s="1" customFormat="1" ht="26.25" customHeight="1" x14ac:dyDescent="0.3">
      <c r="A454" s="15"/>
      <c r="B454" s="2"/>
      <c r="C454" s="2"/>
      <c r="D454" s="2"/>
      <c r="E454" s="2"/>
      <c r="F454" s="2"/>
      <c r="G454" s="2"/>
      <c r="H454" s="2"/>
      <c r="I454" s="2"/>
      <c r="J454" s="2"/>
      <c r="K454" s="17"/>
      <c r="L454" s="2"/>
      <c r="M454" s="5"/>
      <c r="O454" s="21"/>
      <c r="P454" s="21"/>
      <c r="Q454" s="21"/>
      <c r="R454" s="21"/>
      <c r="S454" s="21"/>
      <c r="T454" s="21"/>
      <c r="U454" s="21"/>
      <c r="W454" s="21"/>
      <c r="X454" s="21"/>
      <c r="Y454" s="21"/>
    </row>
    <row r="455" spans="1:25" s="1" customFormat="1" ht="26.25" customHeight="1" x14ac:dyDescent="0.3">
      <c r="A455" s="15"/>
      <c r="B455" s="2"/>
      <c r="C455" s="2"/>
      <c r="D455" s="2"/>
      <c r="E455" s="2"/>
      <c r="F455" s="2"/>
      <c r="G455" s="2"/>
      <c r="H455" s="2"/>
      <c r="I455" s="2"/>
      <c r="J455" s="2"/>
      <c r="K455" s="17"/>
      <c r="L455" s="2"/>
      <c r="M455" s="5"/>
      <c r="O455" s="21"/>
      <c r="P455" s="21"/>
      <c r="Q455" s="21"/>
      <c r="R455" s="21"/>
      <c r="S455" s="21"/>
      <c r="T455" s="21"/>
      <c r="U455" s="21"/>
      <c r="W455" s="21"/>
      <c r="X455" s="21"/>
      <c r="Y455" s="21"/>
    </row>
    <row r="456" spans="1:25" s="1" customFormat="1" ht="26.25" customHeight="1" x14ac:dyDescent="0.3">
      <c r="A456" s="15"/>
      <c r="B456" s="2"/>
      <c r="C456" s="2"/>
      <c r="D456" s="2"/>
      <c r="E456" s="2"/>
      <c r="F456" s="2"/>
      <c r="G456" s="2"/>
      <c r="H456" s="2"/>
      <c r="I456" s="2"/>
      <c r="J456" s="2"/>
      <c r="K456" s="17"/>
      <c r="L456" s="2"/>
      <c r="M456" s="5"/>
      <c r="O456" s="21"/>
      <c r="P456" s="21"/>
      <c r="Q456" s="21"/>
      <c r="R456" s="21"/>
      <c r="S456" s="21"/>
      <c r="T456" s="21"/>
      <c r="U456" s="21"/>
      <c r="W456" s="21"/>
      <c r="X456" s="21"/>
      <c r="Y456" s="21"/>
    </row>
    <row r="457" spans="1:25" s="1" customFormat="1" ht="26.25" customHeight="1" x14ac:dyDescent="0.3">
      <c r="A457" s="15"/>
      <c r="B457" s="2"/>
      <c r="C457" s="2"/>
      <c r="D457" s="2"/>
      <c r="E457" s="2"/>
      <c r="F457" s="2"/>
      <c r="G457" s="2"/>
      <c r="H457" s="2"/>
      <c r="I457" s="2"/>
      <c r="J457" s="2"/>
      <c r="K457" s="17"/>
      <c r="L457" s="2"/>
      <c r="M457" s="5"/>
      <c r="O457" s="21"/>
      <c r="P457" s="21"/>
      <c r="Q457" s="21"/>
      <c r="R457" s="21"/>
      <c r="S457" s="21"/>
      <c r="T457" s="21"/>
      <c r="U457" s="21"/>
      <c r="W457" s="21"/>
      <c r="X457" s="21"/>
      <c r="Y457" s="21"/>
    </row>
    <row r="458" spans="1:25" s="1" customFormat="1" ht="26.25" customHeight="1" x14ac:dyDescent="0.3">
      <c r="A458" s="15"/>
      <c r="B458" s="2"/>
      <c r="C458" s="2"/>
      <c r="D458" s="2"/>
      <c r="E458" s="2"/>
      <c r="F458" s="2"/>
      <c r="G458" s="2"/>
      <c r="H458" s="2"/>
      <c r="I458" s="2"/>
      <c r="J458" s="2"/>
      <c r="K458" s="17"/>
      <c r="L458" s="2"/>
      <c r="M458" s="5"/>
      <c r="O458" s="21"/>
      <c r="P458" s="21"/>
      <c r="Q458" s="21"/>
      <c r="R458" s="21"/>
      <c r="S458" s="21"/>
      <c r="T458" s="21"/>
      <c r="U458" s="21"/>
      <c r="W458" s="21"/>
      <c r="X458" s="21"/>
      <c r="Y458" s="21"/>
    </row>
    <row r="459" spans="1:25" s="1" customFormat="1" ht="26.25" customHeight="1" x14ac:dyDescent="0.3">
      <c r="A459" s="15"/>
      <c r="B459" s="2"/>
      <c r="C459" s="2"/>
      <c r="D459" s="2"/>
      <c r="E459" s="2"/>
      <c r="F459" s="2"/>
      <c r="G459" s="2"/>
      <c r="H459" s="2"/>
      <c r="I459" s="2"/>
      <c r="J459" s="2"/>
      <c r="K459" s="17"/>
      <c r="L459" s="2"/>
      <c r="M459" s="5"/>
      <c r="O459" s="21"/>
      <c r="P459" s="21"/>
      <c r="Q459" s="21"/>
      <c r="R459" s="21"/>
      <c r="S459" s="21"/>
      <c r="T459" s="21"/>
      <c r="U459" s="21"/>
      <c r="W459" s="21"/>
      <c r="X459" s="21"/>
      <c r="Y459" s="21"/>
    </row>
    <row r="460" spans="1:25" s="1" customFormat="1" ht="26.25" customHeight="1" x14ac:dyDescent="0.3">
      <c r="A460" s="15"/>
      <c r="B460" s="2"/>
      <c r="C460" s="2"/>
      <c r="D460" s="2"/>
      <c r="E460" s="2"/>
      <c r="F460" s="2"/>
      <c r="G460" s="2"/>
      <c r="H460" s="2"/>
      <c r="I460" s="2"/>
      <c r="J460" s="2"/>
      <c r="K460" s="17"/>
      <c r="L460" s="2"/>
      <c r="M460" s="5"/>
      <c r="O460" s="21"/>
      <c r="P460" s="21"/>
      <c r="Q460" s="21"/>
      <c r="R460" s="21"/>
      <c r="S460" s="21"/>
      <c r="T460" s="21"/>
      <c r="U460" s="21"/>
      <c r="W460" s="21"/>
      <c r="X460" s="21"/>
      <c r="Y460" s="21"/>
    </row>
    <row r="461" spans="1:25" s="1" customFormat="1" ht="26.25" customHeight="1" x14ac:dyDescent="0.3">
      <c r="A461" s="15"/>
      <c r="B461" s="2"/>
      <c r="C461" s="2"/>
      <c r="D461" s="2"/>
      <c r="E461" s="2"/>
      <c r="F461" s="2"/>
      <c r="G461" s="2"/>
      <c r="H461" s="2"/>
      <c r="I461" s="2"/>
      <c r="J461" s="2"/>
      <c r="K461" s="17"/>
      <c r="L461" s="2"/>
      <c r="M461" s="5"/>
      <c r="O461" s="21"/>
      <c r="P461" s="21"/>
      <c r="Q461" s="21"/>
      <c r="R461" s="21"/>
      <c r="S461" s="21"/>
      <c r="T461" s="21"/>
      <c r="U461" s="21"/>
      <c r="W461" s="21"/>
      <c r="X461" s="21"/>
      <c r="Y461" s="21"/>
    </row>
    <row r="462" spans="1:25" s="1" customFormat="1" ht="26.25" customHeight="1" x14ac:dyDescent="0.3">
      <c r="A462" s="15"/>
      <c r="B462" s="2"/>
      <c r="C462" s="2"/>
      <c r="D462" s="2"/>
      <c r="E462" s="2"/>
      <c r="F462" s="2"/>
      <c r="G462" s="2"/>
      <c r="H462" s="2"/>
      <c r="I462" s="2"/>
      <c r="J462" s="2"/>
      <c r="K462" s="17"/>
      <c r="L462" s="2"/>
      <c r="M462" s="5"/>
      <c r="O462" s="21"/>
      <c r="P462" s="21"/>
      <c r="Q462" s="21"/>
      <c r="R462" s="21"/>
      <c r="S462" s="21"/>
      <c r="T462" s="21"/>
      <c r="U462" s="21"/>
      <c r="W462" s="21"/>
      <c r="X462" s="21"/>
      <c r="Y462" s="21"/>
    </row>
    <row r="463" spans="1:25" s="1" customFormat="1" ht="26.25" customHeight="1" x14ac:dyDescent="0.3">
      <c r="A463" s="15"/>
      <c r="B463" s="2"/>
      <c r="C463" s="2"/>
      <c r="D463" s="2"/>
      <c r="E463" s="2"/>
      <c r="F463" s="2"/>
      <c r="G463" s="2"/>
      <c r="H463" s="2"/>
      <c r="I463" s="2"/>
      <c r="J463" s="2"/>
      <c r="K463" s="17"/>
      <c r="L463" s="2"/>
      <c r="M463" s="5"/>
      <c r="O463" s="21"/>
      <c r="P463" s="21"/>
      <c r="Q463" s="21"/>
      <c r="R463" s="21"/>
      <c r="S463" s="21"/>
      <c r="T463" s="21"/>
      <c r="U463" s="21"/>
      <c r="W463" s="21"/>
      <c r="X463" s="21"/>
      <c r="Y463" s="21"/>
    </row>
    <row r="464" spans="1:25" s="1" customFormat="1" ht="26.25" customHeight="1" x14ac:dyDescent="0.3">
      <c r="A464" s="15"/>
      <c r="B464" s="2"/>
      <c r="C464" s="2"/>
      <c r="D464" s="2"/>
      <c r="E464" s="2"/>
      <c r="F464" s="2"/>
      <c r="G464" s="2"/>
      <c r="H464" s="2"/>
      <c r="I464" s="2"/>
      <c r="J464" s="2"/>
      <c r="K464" s="17"/>
      <c r="L464" s="2"/>
      <c r="M464" s="5"/>
      <c r="O464" s="21"/>
      <c r="P464" s="21"/>
      <c r="Q464" s="21"/>
      <c r="R464" s="21"/>
      <c r="S464" s="21"/>
      <c r="T464" s="21"/>
      <c r="U464" s="21"/>
      <c r="W464" s="21"/>
      <c r="X464" s="21"/>
      <c r="Y464" s="21"/>
    </row>
    <row r="465" spans="1:22" ht="26.25" customHeight="1" x14ac:dyDescent="0.3">
      <c r="A465" s="15"/>
      <c r="B465" s="2"/>
      <c r="C465" s="2"/>
      <c r="D465" s="2"/>
      <c r="E465" s="2"/>
      <c r="F465" s="2"/>
      <c r="G465" s="2"/>
      <c r="H465" s="2"/>
      <c r="I465" s="2"/>
      <c r="J465" s="2"/>
      <c r="K465" s="17"/>
      <c r="L465" s="2"/>
      <c r="N465" s="1"/>
      <c r="O465" s="21"/>
      <c r="P465" s="21"/>
      <c r="Q465" s="21"/>
      <c r="R465" s="21"/>
      <c r="S465" s="21"/>
      <c r="T465" s="21"/>
      <c r="U465" s="21"/>
      <c r="V465" s="1"/>
    </row>
  </sheetData>
  <dataConsolidate>
    <dataRefs count="1">
      <dataRef ref="S45:S52" sheet="riferimenti" r:id="rId1"/>
    </dataRefs>
  </dataConsolidate>
  <mergeCells count="141">
    <mergeCell ref="A131:D131"/>
    <mergeCell ref="A56:F56"/>
    <mergeCell ref="A71:F71"/>
    <mergeCell ref="A107:F107"/>
    <mergeCell ref="A105:F105"/>
    <mergeCell ref="A106:F106"/>
    <mergeCell ref="A83:F83"/>
    <mergeCell ref="A82:F82"/>
    <mergeCell ref="A81:F81"/>
    <mergeCell ref="A98:F98"/>
    <mergeCell ref="A99:F99"/>
    <mergeCell ref="A100:F100"/>
    <mergeCell ref="A101:F101"/>
    <mergeCell ref="A102:F102"/>
    <mergeCell ref="A103:F103"/>
    <mergeCell ref="A104:F104"/>
    <mergeCell ref="A115:F115"/>
    <mergeCell ref="A114:F114"/>
    <mergeCell ref="A113:F113"/>
    <mergeCell ref="A112:F112"/>
    <mergeCell ref="A111:F111"/>
    <mergeCell ref="A110:F110"/>
    <mergeCell ref="A124:F124"/>
    <mergeCell ref="A123:F123"/>
    <mergeCell ref="A132:D132"/>
    <mergeCell ref="A133:D133"/>
    <mergeCell ref="A134:D134"/>
    <mergeCell ref="A135:D135"/>
    <mergeCell ref="A62:D62"/>
    <mergeCell ref="A63:D63"/>
    <mergeCell ref="A64:D64"/>
    <mergeCell ref="A65:D65"/>
    <mergeCell ref="A66:D66"/>
    <mergeCell ref="A79:F79"/>
    <mergeCell ref="A80:F80"/>
    <mergeCell ref="A74:F74"/>
    <mergeCell ref="A76:F76"/>
    <mergeCell ref="A77:F77"/>
    <mergeCell ref="A78:F78"/>
    <mergeCell ref="A119:F119"/>
    <mergeCell ref="A118:F118"/>
    <mergeCell ref="A117:F117"/>
    <mergeCell ref="A116:F116"/>
    <mergeCell ref="A122:F122"/>
    <mergeCell ref="A86:F86"/>
    <mergeCell ref="A88:F88"/>
    <mergeCell ref="A89:F89"/>
    <mergeCell ref="A90:F90"/>
    <mergeCell ref="A68:D68"/>
    <mergeCell ref="A69:D69"/>
    <mergeCell ref="A70:D70"/>
    <mergeCell ref="A75:F75"/>
    <mergeCell ref="A52:D52"/>
    <mergeCell ref="A53:D53"/>
    <mergeCell ref="A54:D54"/>
    <mergeCell ref="A55:D55"/>
    <mergeCell ref="A59:D59"/>
    <mergeCell ref="A61:D61"/>
    <mergeCell ref="A87:F87"/>
    <mergeCell ref="A91:F91"/>
    <mergeCell ref="A92:F92"/>
    <mergeCell ref="A93:F93"/>
    <mergeCell ref="A94:F94"/>
    <mergeCell ref="A130:N130"/>
    <mergeCell ref="A128:F128"/>
    <mergeCell ref="A127:F127"/>
    <mergeCell ref="A126:F126"/>
    <mergeCell ref="A125:F125"/>
    <mergeCell ref="A95:F95"/>
    <mergeCell ref="A178:A179"/>
    <mergeCell ref="B178:D178"/>
    <mergeCell ref="E178:E179"/>
    <mergeCell ref="H179:M179"/>
    <mergeCell ref="A136:D136"/>
    <mergeCell ref="E138:G138"/>
    <mergeCell ref="E139:G139"/>
    <mergeCell ref="E140:G140"/>
    <mergeCell ref="A142:N142"/>
    <mergeCell ref="A143:A144"/>
    <mergeCell ref="B143:D143"/>
    <mergeCell ref="E143:E144"/>
    <mergeCell ref="A159:U159"/>
    <mergeCell ref="A161:A163"/>
    <mergeCell ref="B161:N161"/>
    <mergeCell ref="N162:N163"/>
    <mergeCell ref="A137:F137"/>
    <mergeCell ref="J25:M25"/>
    <mergeCell ref="A32:N32"/>
    <mergeCell ref="A33:M33"/>
    <mergeCell ref="A58:N58"/>
    <mergeCell ref="A60:D60"/>
    <mergeCell ref="A67:D67"/>
    <mergeCell ref="A34:D34"/>
    <mergeCell ref="A35:D35"/>
    <mergeCell ref="A36:D36"/>
    <mergeCell ref="A44:D44"/>
    <mergeCell ref="A45:D45"/>
    <mergeCell ref="A46:D46"/>
    <mergeCell ref="A37:D37"/>
    <mergeCell ref="A38:D38"/>
    <mergeCell ref="A39:D39"/>
    <mergeCell ref="A40:D40"/>
    <mergeCell ref="A41:D41"/>
    <mergeCell ref="A42:D42"/>
    <mergeCell ref="A43:D43"/>
    <mergeCell ref="A47:D47"/>
    <mergeCell ref="A48:D48"/>
    <mergeCell ref="A49:D49"/>
    <mergeCell ref="A50:D50"/>
    <mergeCell ref="A51:D51"/>
    <mergeCell ref="AA5:AB5"/>
    <mergeCell ref="A19:B19"/>
    <mergeCell ref="C19:E19"/>
    <mergeCell ref="G19:N19"/>
    <mergeCell ref="A20:C20"/>
    <mergeCell ref="A22:G22"/>
    <mergeCell ref="B1:N1"/>
    <mergeCell ref="B2:N2"/>
    <mergeCell ref="A3:N3"/>
    <mergeCell ref="A4:A6"/>
    <mergeCell ref="B4:N4"/>
    <mergeCell ref="V4:X4"/>
    <mergeCell ref="N5:N6"/>
    <mergeCell ref="V5:V6"/>
    <mergeCell ref="W5:X6"/>
    <mergeCell ref="O109:R109"/>
    <mergeCell ref="S109:U109"/>
    <mergeCell ref="O121:R121"/>
    <mergeCell ref="S121:U121"/>
    <mergeCell ref="O130:R130"/>
    <mergeCell ref="S130:U130"/>
    <mergeCell ref="O33:R33"/>
    <mergeCell ref="S33:U33"/>
    <mergeCell ref="O58:R58"/>
    <mergeCell ref="S58:U58"/>
    <mergeCell ref="O73:R73"/>
    <mergeCell ref="S73:U73"/>
    <mergeCell ref="O85:R85"/>
    <mergeCell ref="S85:U85"/>
    <mergeCell ref="O97:R97"/>
    <mergeCell ref="S97:U97"/>
  </mergeCells>
  <dataValidations disablePrompts="1" count="4">
    <dataValidation type="list" allowBlank="1" showInputMessage="1" showErrorMessage="1" sqref="G123:G127 G35:G55 G111:G118 G99:G106 G87:G94 G75:G82 G60:G70">
      <formula1>$AA$6:$AA$17</formula1>
    </dataValidation>
    <dataValidation type="list" allowBlank="1" showInputMessage="1" showErrorMessage="1" sqref="V27 G132:G136">
      <formula1>$B$5:$M$5</formula1>
    </dataValidation>
    <dataValidation type="list" allowBlank="1" showInputMessage="1" showErrorMessage="1" sqref="M99:M106 M35:M55 M75:M82 M60:M70 M111:M118 M123:M127 M87:M94 M132:M136">
      <formula1>$AB$6:$AB$8</formula1>
    </dataValidation>
    <dataValidation type="list" allowBlank="1" showInputMessage="1" showErrorMessage="1" sqref="L132:L136 L35:L55 L99:L106 L60:L70 L123:L127 L75:L82 L87:L94 L111:L118">
      <formula1>$B$23:$H$23</formula1>
    </dataValidation>
  </dataValidations>
  <printOptions horizontalCentered="1" verticalCentered="1"/>
  <pageMargins left="0.15748031496062992" right="0.15748031496062992" top="0.7" bottom="0.47244094488188981" header="0.31496062992125984" footer="0.39370078740157483"/>
  <pageSetup paperSize="8" scale="80" orientation="landscape" r:id="rId2"/>
  <headerFooter>
    <oddHeader>&amp;C&amp;"Times New Roman,Grassetto"&amp;14A) SPESE per SPORTELLI INFORMATIVI - modello n. 8.b)</oddHeader>
    <oddFooter>&amp;R&amp;P</oddFooter>
  </headerFooter>
  <rowBreaks count="2" manualBreakCount="2">
    <brk id="31" max="16383" man="1"/>
    <brk id="1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84"/>
  <sheetViews>
    <sheetView showGridLines="0" topLeftCell="A16" zoomScaleNormal="100" workbookViewId="0">
      <selection activeCell="K93" sqref="K93:K101"/>
    </sheetView>
  </sheetViews>
  <sheetFormatPr defaultColWidth="9.109375" defaultRowHeight="26.25" customHeight="1" x14ac:dyDescent="0.3"/>
  <cols>
    <col min="1" max="1" width="40.6640625" style="7" customWidth="1"/>
    <col min="2" max="2" width="10" style="6" customWidth="1"/>
    <col min="3" max="3" width="12.109375" style="6" customWidth="1"/>
    <col min="4" max="4" width="11.88671875" style="6" customWidth="1"/>
    <col min="5" max="5" width="10.6640625" style="6" customWidth="1"/>
    <col min="6" max="6" width="10.33203125" style="6" customWidth="1"/>
    <col min="7" max="7" width="11.88671875" style="6" customWidth="1"/>
    <col min="8" max="8" width="10.109375" style="6" bestFit="1" customWidth="1"/>
    <col min="9" max="9" width="10.33203125" style="6" customWidth="1"/>
    <col min="10" max="10" width="12" style="6" bestFit="1" customWidth="1"/>
    <col min="11" max="11" width="10.6640625" style="8" bestFit="1" customWidth="1"/>
    <col min="12" max="12" width="11" style="6" customWidth="1"/>
    <col min="13" max="13" width="11.109375" style="5" customWidth="1"/>
    <col min="14" max="14" width="12.109375" style="3" customWidth="1"/>
    <col min="15" max="21" width="12.109375" style="20" customWidth="1"/>
    <col min="22" max="22" width="10.6640625" style="3" customWidth="1"/>
    <col min="23" max="23" width="9.33203125" style="20" customWidth="1"/>
    <col min="24" max="24" width="12.33203125" style="20" customWidth="1"/>
    <col min="25" max="25" width="7.44140625" style="20" customWidth="1"/>
    <col min="26" max="26" width="10.6640625" style="3" customWidth="1"/>
    <col min="27" max="27" width="9.109375" style="3"/>
    <col min="28" max="28" width="12.44140625" style="3" customWidth="1"/>
    <col min="29" max="16384" width="9.109375" style="3"/>
  </cols>
  <sheetData>
    <row r="1" spans="1:30" s="4" customFormat="1" ht="24.9" customHeight="1" thickBot="1" x14ac:dyDescent="0.35">
      <c r="A1" s="49" t="s">
        <v>52</v>
      </c>
      <c r="B1" s="453">
        <f>copertina!E17</f>
        <v>0</v>
      </c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5"/>
      <c r="O1" s="357"/>
      <c r="P1" s="357"/>
      <c r="Q1" s="357"/>
      <c r="R1" s="357"/>
      <c r="S1" s="357"/>
      <c r="T1" s="357"/>
      <c r="U1" s="357"/>
      <c r="V1" s="50"/>
      <c r="W1" s="50"/>
      <c r="X1" s="50"/>
      <c r="Y1" s="51"/>
      <c r="Z1" s="52"/>
      <c r="AA1" s="52"/>
      <c r="AB1" s="52"/>
      <c r="AC1" s="52"/>
      <c r="AD1" s="52"/>
    </row>
    <row r="2" spans="1:30" ht="24.9" customHeight="1" thickBot="1" x14ac:dyDescent="0.35">
      <c r="A2" s="49" t="s">
        <v>121</v>
      </c>
      <c r="B2" s="456">
        <f>copertina!E26</f>
        <v>0</v>
      </c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8"/>
      <c r="O2" s="356"/>
      <c r="P2" s="356"/>
      <c r="Q2" s="356"/>
      <c r="R2" s="356"/>
      <c r="S2" s="356"/>
      <c r="T2" s="356"/>
      <c r="U2" s="356"/>
      <c r="V2" s="53"/>
      <c r="W2" s="53"/>
      <c r="X2" s="53"/>
      <c r="Y2" s="51"/>
      <c r="Z2" s="54"/>
      <c r="AA2" s="54"/>
      <c r="AB2" s="54"/>
      <c r="AC2" s="54"/>
      <c r="AD2" s="54"/>
    </row>
    <row r="3" spans="1:30" ht="26.25" customHeight="1" x14ac:dyDescent="0.3">
      <c r="A3" s="459" t="s">
        <v>278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359"/>
      <c r="P3" s="359"/>
      <c r="Q3" s="359"/>
      <c r="R3" s="359"/>
      <c r="S3" s="359"/>
      <c r="T3" s="359"/>
      <c r="U3" s="359"/>
      <c r="V3" s="54"/>
      <c r="W3" s="51"/>
      <c r="X3" s="51"/>
      <c r="Y3" s="51"/>
      <c r="Z3" s="54"/>
      <c r="AA3" s="54"/>
      <c r="AB3" s="54"/>
      <c r="AC3" s="54"/>
      <c r="AD3" s="54"/>
    </row>
    <row r="4" spans="1:30" s="14" customFormat="1" ht="24.9" customHeight="1" x14ac:dyDescent="0.3">
      <c r="A4" s="460" t="s">
        <v>0</v>
      </c>
      <c r="B4" s="463" t="s">
        <v>41</v>
      </c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5"/>
      <c r="O4" s="360"/>
      <c r="P4" s="360"/>
      <c r="Q4" s="360"/>
      <c r="R4" s="360"/>
      <c r="S4" s="360"/>
      <c r="T4" s="360"/>
      <c r="U4" s="360"/>
      <c r="V4" s="466" t="s">
        <v>172</v>
      </c>
      <c r="W4" s="466"/>
      <c r="X4" s="466"/>
      <c r="Y4" s="56"/>
      <c r="Z4" s="55"/>
      <c r="AA4" s="55"/>
      <c r="AB4" s="55"/>
      <c r="AC4" s="55"/>
      <c r="AD4" s="55"/>
    </row>
    <row r="5" spans="1:30" s="14" customFormat="1" ht="24.9" customHeight="1" thickBot="1" x14ac:dyDescent="0.35">
      <c r="A5" s="461"/>
      <c r="B5" s="57" t="str">
        <f>$W$7</f>
        <v>incontro 1</v>
      </c>
      <c r="C5" s="57" t="str">
        <f>$W$8</f>
        <v>incontro 2</v>
      </c>
      <c r="D5" s="57" t="str">
        <f>$W$9</f>
        <v>incontro 3</v>
      </c>
      <c r="E5" s="57" t="str">
        <f>$W$10</f>
        <v>incontro 4</v>
      </c>
      <c r="F5" s="57" t="str">
        <f>$W$11</f>
        <v>incontro 5</v>
      </c>
      <c r="G5" s="57" t="str">
        <f>$W$12</f>
        <v>incontro 6</v>
      </c>
      <c r="H5" s="57" t="str">
        <f>$W$13</f>
        <v>incontro 7</v>
      </c>
      <c r="I5" s="57" t="str">
        <f>$W$14</f>
        <v>incontro 8</v>
      </c>
      <c r="J5" s="57" t="str">
        <f>$W$15</f>
        <v>incontro 9</v>
      </c>
      <c r="K5" s="57" t="str">
        <f>$W$16</f>
        <v>incontro 10</v>
      </c>
      <c r="L5" s="57" t="str">
        <f>$W$17</f>
        <v>incontro 11</v>
      </c>
      <c r="M5" s="57" t="str">
        <f>$W$18</f>
        <v>incontro 12</v>
      </c>
      <c r="N5" s="460" t="s">
        <v>1</v>
      </c>
      <c r="O5" s="360"/>
      <c r="P5" s="360"/>
      <c r="Q5" s="360"/>
      <c r="R5" s="360"/>
      <c r="S5" s="360"/>
      <c r="T5" s="360"/>
      <c r="U5" s="360"/>
      <c r="V5" s="467" t="s">
        <v>159</v>
      </c>
      <c r="W5" s="468" t="s">
        <v>127</v>
      </c>
      <c r="X5" s="468"/>
      <c r="Y5" s="56"/>
      <c r="Z5" s="55"/>
      <c r="AA5" s="448" t="s">
        <v>158</v>
      </c>
      <c r="AB5" s="448"/>
      <c r="AC5" s="55"/>
      <c r="AD5" s="55"/>
    </row>
    <row r="6" spans="1:30" s="14" customFormat="1" ht="24.9" customHeight="1" x14ac:dyDescent="0.3">
      <c r="A6" s="462"/>
      <c r="B6" s="58" t="str">
        <f>$X$7</f>
        <v>FA 2.b</v>
      </c>
      <c r="C6" s="58" t="str">
        <f>$X$8</f>
        <v>FA 2.b</v>
      </c>
      <c r="D6" s="58" t="str">
        <f>$X$9</f>
        <v>FA 2.b</v>
      </c>
      <c r="E6" s="58" t="str">
        <f>$X$10</f>
        <v>FA 2.b</v>
      </c>
      <c r="F6" s="58" t="str">
        <f>$X$11</f>
        <v>FA 4.0</v>
      </c>
      <c r="G6" s="58" t="str">
        <f>$X$12</f>
        <v>FA 4.0</v>
      </c>
      <c r="H6" s="58" t="str">
        <f>$X$13</f>
        <v>FA 4.0</v>
      </c>
      <c r="I6" s="58" t="str">
        <f>$X$14</f>
        <v>FA 4.0</v>
      </c>
      <c r="J6" s="58" t="str">
        <f>$X$15</f>
        <v>FA 6.a</v>
      </c>
      <c r="K6" s="58" t="str">
        <f>$X$16</f>
        <v>FA 6.a</v>
      </c>
      <c r="L6" s="58" t="str">
        <f>$X$17</f>
        <v>FA 6.a</v>
      </c>
      <c r="M6" s="58" t="str">
        <f>$X$18</f>
        <v>FA 6.a</v>
      </c>
      <c r="N6" s="462"/>
      <c r="O6" s="360"/>
      <c r="P6" s="360"/>
      <c r="Q6" s="360"/>
      <c r="R6" s="360"/>
      <c r="S6" s="360"/>
      <c r="T6" s="360"/>
      <c r="U6" s="360"/>
      <c r="V6" s="467"/>
      <c r="W6" s="468"/>
      <c r="X6" s="468"/>
      <c r="Y6" s="55"/>
      <c r="Z6" s="55"/>
      <c r="AA6" s="60" t="s">
        <v>202</v>
      </c>
      <c r="AB6" s="61" t="s">
        <v>124</v>
      </c>
      <c r="AC6" s="55"/>
      <c r="AD6" s="55"/>
    </row>
    <row r="7" spans="1:30" s="9" customFormat="1" ht="24.9" customHeight="1" x14ac:dyDescent="0.3">
      <c r="A7" s="62" t="s">
        <v>33</v>
      </c>
      <c r="B7" s="63">
        <f>SUMIFS($K$35:$K$58,$G$35:$G$58, $B$5,$L$35:$L$58, $B$6)</f>
        <v>0</v>
      </c>
      <c r="C7" s="63">
        <f>SUMIFS($K$35:$K$58,$G$35:$G$58, $C$5,$L$35:$L$58,$C$6)</f>
        <v>0</v>
      </c>
      <c r="D7" s="63">
        <f>SUMIFS($K$35:$K$58,$G$35:$G$58, $D$5,$L$35:$L$58, $D$6)</f>
        <v>0</v>
      </c>
      <c r="E7" s="63">
        <f>SUMIFS($K$35:$K$58,$G$35:$G$58, $E$5,$L$35:$L$58, $E$6)</f>
        <v>0</v>
      </c>
      <c r="F7" s="63">
        <f>SUMIFS($K$35:$K$58,$G$35:$G$58,$F$5,$L$35:$L$58, $F$6)</f>
        <v>0</v>
      </c>
      <c r="G7" s="63">
        <f>SUMIFS($K$35:$K$58,$G$35:$G$58,$G$5,$L$35:$L$58, $G$6)</f>
        <v>0</v>
      </c>
      <c r="H7" s="63">
        <f>SUMIFS($K$35:$K$58,$G$35:$G$58,$H$5,$L$35:$L$58, $H$6)</f>
        <v>0</v>
      </c>
      <c r="I7" s="63">
        <f>SUMIFS($K$35:$K$58,$G$35:$G$58,$I$5,$L$35:$L$58, $I$6)</f>
        <v>0</v>
      </c>
      <c r="J7" s="63">
        <f>SUMIFS($K$35:$K$58,$G$35:$G$58,$J$5,$L$35:$L$58, $J$6)</f>
        <v>0</v>
      </c>
      <c r="K7" s="63">
        <f>SUMIFS($K$35:$K$58,$G$35:$G$58,$K$5,$L$35:$L$58, $K$6)</f>
        <v>0</v>
      </c>
      <c r="L7" s="63">
        <f>SUMIFS($K$35:$K$58,$G$35:$G$58,$L$5,$L$35:$L$58, $L$6)</f>
        <v>0</v>
      </c>
      <c r="M7" s="63">
        <f>SUMIFS($K$35:$K$58,$G$35:$G$58,$M$5,$L$35:$L$58, $M$6)</f>
        <v>0</v>
      </c>
      <c r="N7" s="63">
        <f>SUM(B7:M7)</f>
        <v>0</v>
      </c>
      <c r="O7" s="361"/>
      <c r="P7" s="361"/>
      <c r="Q7" s="361"/>
      <c r="R7" s="361"/>
      <c r="S7" s="361"/>
      <c r="T7" s="361"/>
      <c r="U7" s="361"/>
      <c r="V7" s="64" t="s">
        <v>160</v>
      </c>
      <c r="W7" s="65" t="s">
        <v>202</v>
      </c>
      <c r="X7" s="66" t="s">
        <v>17</v>
      </c>
      <c r="Y7" s="59"/>
      <c r="Z7" s="59"/>
      <c r="AA7" s="67" t="s">
        <v>203</v>
      </c>
      <c r="AB7" s="68" t="s">
        <v>125</v>
      </c>
      <c r="AC7" s="59"/>
      <c r="AD7" s="59"/>
    </row>
    <row r="8" spans="1:30" s="9" customFormat="1" ht="24.9" customHeight="1" x14ac:dyDescent="0.3">
      <c r="A8" s="62" t="s">
        <v>38</v>
      </c>
      <c r="B8" s="63">
        <f>SUMIFS($K$63:$K$88,$G$63:$G$88, $B$5,$L$63:$L$88, $B$6)</f>
        <v>0</v>
      </c>
      <c r="C8" s="63">
        <f>SUMIFS($K$63:$K$88,$G$63:$G$88, $C$5,$L$63:$L$88, $C$6)</f>
        <v>0</v>
      </c>
      <c r="D8" s="63">
        <f>SUMIFS($K$63:$K$88,$G$63:$G$88, $D$5,$L$63:$L$88, $D$6)</f>
        <v>0</v>
      </c>
      <c r="E8" s="63">
        <f>SUMIFS($K$63:$K$88,$G$63:$G$88, $E$5,$L$63:$L$88, $E$6)</f>
        <v>0</v>
      </c>
      <c r="F8" s="63">
        <f>SUMIFS($K$63:$K$88,$G$63:$G$88,$F$5,$L$63:$L$88, $F$6)</f>
        <v>0</v>
      </c>
      <c r="G8" s="63">
        <f>SUMIFS($K$63:$K$88,$G$63:$G$88,$G$5,$L$63:$L$88, $G$6)</f>
        <v>0</v>
      </c>
      <c r="H8" s="63">
        <f>SUMIFS($K$63:$K$88,$G$63:$G$88,$H$5,$L$63:$L$88, $H$6)</f>
        <v>0</v>
      </c>
      <c r="I8" s="63">
        <f>SUMIFS($K$63:$K$88,$G$63:$G$88,$I$5,$L$63:$L$88, $I$6)</f>
        <v>0</v>
      </c>
      <c r="J8" s="63">
        <f>SUMIFS($K$63:$K$88,$G$63:$G$88,$J$5,$L$63:$L$88, $J$6)</f>
        <v>0</v>
      </c>
      <c r="K8" s="63">
        <f>SUMIFS($K$63:$K$88,$G$63:$G$88,$K$5,$L$63:$L$88, $K$6)</f>
        <v>0</v>
      </c>
      <c r="L8" s="63">
        <f>SUMIFS($K$63:$K$88,$G$63:$G$88,$L$5,$L$63:$L$88, $L$6)</f>
        <v>0</v>
      </c>
      <c r="M8" s="63">
        <f>SUMIFS($K$63:$K$88,$G$63:$G$88,$M$5,$L$63:$L$88, $M$6)</f>
        <v>0</v>
      </c>
      <c r="N8" s="63">
        <f>SUM(B8:M8)</f>
        <v>0</v>
      </c>
      <c r="O8" s="361"/>
      <c r="P8" s="361"/>
      <c r="Q8" s="361"/>
      <c r="R8" s="361"/>
      <c r="S8" s="361"/>
      <c r="T8" s="361"/>
      <c r="U8" s="361"/>
      <c r="V8" s="64" t="s">
        <v>161</v>
      </c>
      <c r="W8" s="65" t="s">
        <v>203</v>
      </c>
      <c r="X8" s="66" t="s">
        <v>17</v>
      </c>
      <c r="Y8" s="59"/>
      <c r="Z8" s="59"/>
      <c r="AA8" s="67" t="s">
        <v>204</v>
      </c>
      <c r="AB8" s="68" t="s">
        <v>126</v>
      </c>
      <c r="AC8" s="59"/>
      <c r="AD8" s="59"/>
    </row>
    <row r="9" spans="1:30" s="9" customFormat="1" ht="24.9" customHeight="1" x14ac:dyDescent="0.3">
      <c r="A9" s="69" t="s">
        <v>42</v>
      </c>
      <c r="B9" s="70">
        <f>SUM(B7:B8)</f>
        <v>0</v>
      </c>
      <c r="C9" s="70">
        <f t="shared" ref="C9:M9" si="0">SUM(C7:C8)</f>
        <v>0</v>
      </c>
      <c r="D9" s="70">
        <f t="shared" si="0"/>
        <v>0</v>
      </c>
      <c r="E9" s="70">
        <f t="shared" si="0"/>
        <v>0</v>
      </c>
      <c r="F9" s="70">
        <f t="shared" si="0"/>
        <v>0</v>
      </c>
      <c r="G9" s="70">
        <f t="shared" si="0"/>
        <v>0</v>
      </c>
      <c r="H9" s="70">
        <f t="shared" si="0"/>
        <v>0</v>
      </c>
      <c r="I9" s="70">
        <f t="shared" si="0"/>
        <v>0</v>
      </c>
      <c r="J9" s="70">
        <f t="shared" si="0"/>
        <v>0</v>
      </c>
      <c r="K9" s="70">
        <f t="shared" si="0"/>
        <v>0</v>
      </c>
      <c r="L9" s="70">
        <f t="shared" si="0"/>
        <v>0</v>
      </c>
      <c r="M9" s="70">
        <f t="shared" si="0"/>
        <v>0</v>
      </c>
      <c r="N9" s="70">
        <f>SUM(N7:N8)</f>
        <v>0</v>
      </c>
      <c r="O9" s="362"/>
      <c r="P9" s="362"/>
      <c r="Q9" s="362"/>
      <c r="R9" s="362"/>
      <c r="S9" s="362"/>
      <c r="T9" s="362"/>
      <c r="U9" s="362"/>
      <c r="V9" s="64" t="s">
        <v>162</v>
      </c>
      <c r="W9" s="65" t="s">
        <v>204</v>
      </c>
      <c r="X9" s="66" t="s">
        <v>17</v>
      </c>
      <c r="Y9" s="59"/>
      <c r="Z9" s="59"/>
      <c r="AA9" s="67" t="s">
        <v>205</v>
      </c>
      <c r="AB9" s="71"/>
      <c r="AC9" s="59"/>
      <c r="AD9" s="59"/>
    </row>
    <row r="10" spans="1:30" s="9" customFormat="1" ht="24.9" customHeight="1" x14ac:dyDescent="0.3">
      <c r="A10" s="62" t="s">
        <v>7</v>
      </c>
      <c r="B10" s="63">
        <f>SUMIFS($K$93:$K$101,$G$93:$G$101, $B$5,$L$93:$L$101, $B$6)</f>
        <v>0</v>
      </c>
      <c r="C10" s="63">
        <f>SUMIFS($K$93:$K$101,$G$93:$G$101, $C$5,$L$93:$L$101, $C$6)</f>
        <v>0</v>
      </c>
      <c r="D10" s="63">
        <f>SUMIFS($K$93:$K$101,$G$93:$G$101, $D$5,$L$93:$L$101, $D$6)</f>
        <v>0</v>
      </c>
      <c r="E10" s="63">
        <f>SUMIFS($K$93:$K$101,$G$93:$G$101, $E$5,$L$93:$L$101, $E$6)</f>
        <v>0</v>
      </c>
      <c r="F10" s="63">
        <f>SUMIFS($K$93:$K$101,$G$93:$G$101,$F$5,$L$93:$L$101, $F$6)</f>
        <v>0</v>
      </c>
      <c r="G10" s="63">
        <f>SUMIFS($K$93:$K$101,$G$93:$G$101,$G$5,$L$93:$L$101, $G$6)</f>
        <v>0</v>
      </c>
      <c r="H10" s="63">
        <f>SUMIFS($K$93:$K$101,$G$93:$G$101,$H$5,$L$93:$L$101, $H$6)</f>
        <v>0</v>
      </c>
      <c r="I10" s="63">
        <f>SUMIFS($K$93:$K$101,$G$93:$G$101,$I$5,$L$93:$L$101, $I$6)</f>
        <v>0</v>
      </c>
      <c r="J10" s="63">
        <f>SUMIFS($K$93:$K$101,$G$93:$G$101,$J$5,$L$93:$L$101, $J$6)</f>
        <v>0</v>
      </c>
      <c r="K10" s="63">
        <f>SUMIFS($K$93:$K$101,$G$93:$G$101,$K$5,$L$93:$L$101, $K$6)</f>
        <v>0</v>
      </c>
      <c r="L10" s="63">
        <f>SUMIFS($K$93:$K$101,$G$93:$G$101,$L$5,$L$93:$L$101, $L$6)</f>
        <v>0</v>
      </c>
      <c r="M10" s="63">
        <f>SUMIFS($K$93:$K$101,$G$93:$G$101,$M$5,$L$93:$L$101, $M$6)</f>
        <v>0</v>
      </c>
      <c r="N10" s="63">
        <f t="shared" ref="N10:N15" si="1">SUM(B10:M10)</f>
        <v>0</v>
      </c>
      <c r="O10" s="361"/>
      <c r="P10" s="361"/>
      <c r="Q10" s="361"/>
      <c r="R10" s="361"/>
      <c r="S10" s="361"/>
      <c r="T10" s="361"/>
      <c r="U10" s="361"/>
      <c r="V10" s="64" t="s">
        <v>163</v>
      </c>
      <c r="W10" s="65" t="s">
        <v>205</v>
      </c>
      <c r="X10" s="66" t="s">
        <v>17</v>
      </c>
      <c r="Y10" s="59"/>
      <c r="Z10" s="59"/>
      <c r="AA10" s="67" t="s">
        <v>206</v>
      </c>
      <c r="AB10" s="71"/>
      <c r="AC10" s="59"/>
      <c r="AD10" s="59"/>
    </row>
    <row r="11" spans="1:30" s="9" customFormat="1" ht="24.9" customHeight="1" x14ac:dyDescent="0.3">
      <c r="A11" s="62" t="s">
        <v>4</v>
      </c>
      <c r="B11" s="63">
        <f>SUMIFS($K$106:$K$113,$G$106:$G$113, $B$5,$L$106:$L$113, $B$6)</f>
        <v>0</v>
      </c>
      <c r="C11" s="63">
        <f>SUMIFS($K$106:$K$113,$G$106:$G$113, $C$5,$L$106:$L$113, $C$6)</f>
        <v>0</v>
      </c>
      <c r="D11" s="63">
        <f>SUMIFS($K$106:$K$113,$G$106:$G$113, $D$5,$L$106:$L$113, $D$6)</f>
        <v>0</v>
      </c>
      <c r="E11" s="63">
        <f>SUMIFS($K$106:$K$113,$G$106:$G$113, $E$5,$L$106:$L$113, $E$6)</f>
        <v>0</v>
      </c>
      <c r="F11" s="63">
        <f>SUMIFS($K$106:$K$113,$G$106:$G$113,$F$5,$L$106:$L$113, $F$6)</f>
        <v>0</v>
      </c>
      <c r="G11" s="63">
        <f>SUMIFS($K$106:$K$113,$G$106:$G$113,$G$5,$L$106:$L$113, $G$6)</f>
        <v>0</v>
      </c>
      <c r="H11" s="63">
        <f>SUMIFS($K$106:$K$113,$G$106:$G$113,$H$5,$L$106:$L$113, $H$6)</f>
        <v>0</v>
      </c>
      <c r="I11" s="63">
        <f>SUMIFS($K$106:$K$113,$G$106:$G$113,$I$5,$L$106:$L$113, $I$6)</f>
        <v>0</v>
      </c>
      <c r="J11" s="63">
        <f>SUMIFS($K$106:$K$113,$G$106:$G$113,$J$5,$L$106:$L$113, $J$6)</f>
        <v>0</v>
      </c>
      <c r="K11" s="63">
        <f>SUMIFS($K$106:$K$113,$G$106:$G$113,$K$5,$L$106:$L$113, $K$6)</f>
        <v>0</v>
      </c>
      <c r="L11" s="63">
        <f>SUMIFS($K$106:$K$113,$G$106:$G$113,$L$5,$L$106:$L$113, $L$6)</f>
        <v>0</v>
      </c>
      <c r="M11" s="63">
        <f>SUMIFS($K$106:$K$113,$G$106:$G$113,$M$5,$L$106:$L$113, $M$6)</f>
        <v>0</v>
      </c>
      <c r="N11" s="63">
        <f t="shared" si="1"/>
        <v>0</v>
      </c>
      <c r="O11" s="361"/>
      <c r="P11" s="361"/>
      <c r="Q11" s="361"/>
      <c r="R11" s="361"/>
      <c r="S11" s="361"/>
      <c r="T11" s="361"/>
      <c r="U11" s="361"/>
      <c r="V11" s="64" t="s">
        <v>164</v>
      </c>
      <c r="W11" s="65" t="s">
        <v>206</v>
      </c>
      <c r="X11" s="66" t="s">
        <v>63</v>
      </c>
      <c r="Y11" s="59"/>
      <c r="Z11" s="59"/>
      <c r="AA11" s="67" t="s">
        <v>207</v>
      </c>
      <c r="AB11" s="71"/>
      <c r="AC11" s="59"/>
      <c r="AD11" s="59"/>
    </row>
    <row r="12" spans="1:30" s="9" customFormat="1" ht="24.9" customHeight="1" x14ac:dyDescent="0.3">
      <c r="A12" s="62" t="s">
        <v>44</v>
      </c>
      <c r="B12" s="63">
        <f>SUMIFS($K$117:$K$125,$G$117:$G$125, $B$5,$L$117:$L$125, $B$6)</f>
        <v>0</v>
      </c>
      <c r="C12" s="63">
        <f>SUMIFS($K$117:$K$125,$G$117:$G$125, $C$5,$L$117:$L$125, $C$6)</f>
        <v>0</v>
      </c>
      <c r="D12" s="63">
        <f>SUMIFS($K$117:$K$125,$G$117:$G$125, $D$5,$L$117:$L$125, $D$6)</f>
        <v>0</v>
      </c>
      <c r="E12" s="63">
        <f>SUMIFS($K$117:$K$125,$G$117:$G$125, $E$5,$L$117:$L$125, $E$6)</f>
        <v>0</v>
      </c>
      <c r="F12" s="63">
        <f>SUMIFS($K$117:$K$125,$G$117:$G$125,$F$5,$L$117:$L$125, $F$6)</f>
        <v>0</v>
      </c>
      <c r="G12" s="63">
        <f>SUMIFS($K$117:$K$125,$G$117:$G$125,$G$5,$L$117:$L$125, $G$6)</f>
        <v>0</v>
      </c>
      <c r="H12" s="63">
        <f>SUMIFS($K$117:$K$125,$G$117:$G$125,$H$5,$L$117:$L$125, $H$6)</f>
        <v>0</v>
      </c>
      <c r="I12" s="63">
        <f>SUMIFS($K$117:$K$125,$G$117:$G$125,$I$5,$L$117:$L$125, $I$6)</f>
        <v>0</v>
      </c>
      <c r="J12" s="63">
        <f>SUMIFS($K$117:$K$125,$G$117:$G$125,$J$5,$L$117:$L$125, $J$6)</f>
        <v>0</v>
      </c>
      <c r="K12" s="63">
        <f>SUMIFS($K$117:$K$125,$G$117:$G$125,$K$5,$L$117:$L$125, $K$6)</f>
        <v>0</v>
      </c>
      <c r="L12" s="63">
        <f>SUMIFS($K$117:$K$125,$G$117:$G$125,$L$5,$L$117:$L$125, $L$6)</f>
        <v>0</v>
      </c>
      <c r="M12" s="63">
        <f>SUMIFS($K$117:$K$125,$G$117:$G$125,$M$5,$L$117:$L$125, $M$6)</f>
        <v>0</v>
      </c>
      <c r="N12" s="63">
        <f t="shared" si="1"/>
        <v>0</v>
      </c>
      <c r="O12" s="361"/>
      <c r="P12" s="361"/>
      <c r="Q12" s="361"/>
      <c r="R12" s="361"/>
      <c r="S12" s="361"/>
      <c r="T12" s="361"/>
      <c r="U12" s="361"/>
      <c r="V12" s="64" t="s">
        <v>165</v>
      </c>
      <c r="W12" s="65" t="s">
        <v>207</v>
      </c>
      <c r="X12" s="66" t="s">
        <v>63</v>
      </c>
      <c r="Y12" s="59"/>
      <c r="Z12" s="59"/>
      <c r="AA12" s="67" t="s">
        <v>208</v>
      </c>
      <c r="AB12" s="71"/>
      <c r="AC12" s="59"/>
      <c r="AD12" s="59"/>
    </row>
    <row r="13" spans="1:30" s="9" customFormat="1" ht="24.9" customHeight="1" x14ac:dyDescent="0.3">
      <c r="A13" s="62" t="s">
        <v>16</v>
      </c>
      <c r="B13" s="63">
        <f>SUMIFS($K$130:$K$137,$G$130:$G$137, $B$5,$L$130:$L$137, $B$6)</f>
        <v>0</v>
      </c>
      <c r="C13" s="63">
        <f>SUMIFS($K$130:$K$137,$G$130:$G$137, $C$5,$L$130:$L$137, $C$6)</f>
        <v>0</v>
      </c>
      <c r="D13" s="63">
        <f>SUMIFS($K$130:$K$137,$G$130:$G$137, $D$5,$L$130:$L$137, $D$6)</f>
        <v>0</v>
      </c>
      <c r="E13" s="63">
        <f>SUMIFS($K$130:$K$137,$G$130:$G$137, $E$5,$L$130:$L$137, $E$6)</f>
        <v>0</v>
      </c>
      <c r="F13" s="63">
        <f>SUMIFS($K$130:$K$137,$G$130:$G$137,$F$5,$L$130:$L$137, $F$6)</f>
        <v>0</v>
      </c>
      <c r="G13" s="63">
        <f>SUMIFS($K$130:$K$137,$G$130:$G$137,$G$5,$L$130:$L$137, $G$6)</f>
        <v>0</v>
      </c>
      <c r="H13" s="63">
        <f>SUMIFS($K$130:$K$137,$G$130:$G$137,$H$5,$L$130:$L$137, $H$6)</f>
        <v>0</v>
      </c>
      <c r="I13" s="63">
        <f>SUMIFS($K$130:$K$137,$G$130:$G$137,$I$5,$L$130:$L$137, $I$6)</f>
        <v>0</v>
      </c>
      <c r="J13" s="63">
        <f>SUMIFS($K$130:$K$137,$G$130:$G$137,$J$5,$L$130:$L$137, $J$6)</f>
        <v>0</v>
      </c>
      <c r="K13" s="63">
        <f>SUMIFS($K$130:$K$137,$G$130:$G$137,$K$5,$L$130:$L$137, $K$6)</f>
        <v>0</v>
      </c>
      <c r="L13" s="63">
        <f>SUMIFS($K$130:$K$137,$G$130:$G$137,$L$5,$L$130:$L$137, $L$6)</f>
        <v>0</v>
      </c>
      <c r="M13" s="63">
        <f>SUMIFS($K$130:$K$137,$G$130:$G$137,$M$5,$L$130:$L$137, $M$6)</f>
        <v>0</v>
      </c>
      <c r="N13" s="63">
        <f t="shared" si="1"/>
        <v>0</v>
      </c>
      <c r="O13" s="361"/>
      <c r="P13" s="361"/>
      <c r="Q13" s="361"/>
      <c r="R13" s="361"/>
      <c r="S13" s="361"/>
      <c r="T13" s="361"/>
      <c r="U13" s="361"/>
      <c r="V13" s="64" t="s">
        <v>166</v>
      </c>
      <c r="W13" s="65" t="s">
        <v>208</v>
      </c>
      <c r="X13" s="66" t="s">
        <v>63</v>
      </c>
      <c r="Y13" s="59"/>
      <c r="Z13" s="59"/>
      <c r="AA13" s="67" t="s">
        <v>209</v>
      </c>
      <c r="AB13" s="71"/>
      <c r="AC13" s="59"/>
      <c r="AD13" s="59"/>
    </row>
    <row r="14" spans="1:30" s="9" customFormat="1" ht="24.9" customHeight="1" x14ac:dyDescent="0.3">
      <c r="A14" s="62" t="s">
        <v>5</v>
      </c>
      <c r="B14" s="63">
        <f>SUMIFS($K$142:$K$146,$G$142:$G$146, $B$5,$L$142:$L$146, $B$6)</f>
        <v>0</v>
      </c>
      <c r="C14" s="63">
        <f>SUMIFS($K$142:$K$146,$G$142:$G$146, $C$5,$L$142:$L$146, $C$6)</f>
        <v>0</v>
      </c>
      <c r="D14" s="63">
        <f>SUMIFS($K$142:$K$146,$G$142:$G$146, $D$5,$L$142:$L$146, $D$6)</f>
        <v>0</v>
      </c>
      <c r="E14" s="63">
        <f>SUMIFS($K$142:$K$146,$G$142:$G$146, $E$5,$L$142:$L$146, $E$6)</f>
        <v>0</v>
      </c>
      <c r="F14" s="63">
        <f>SUMIFS($K$142:$K$146,$G$142:$G$146,$F$5,$L$142:$L$146, $F$6)</f>
        <v>0</v>
      </c>
      <c r="G14" s="63">
        <f>SUMIFS($K$142:$K$146,$G$142:$G$146,$G$5,$L$142:$L$146, $G$6)</f>
        <v>0</v>
      </c>
      <c r="H14" s="63">
        <f>SUMIFS($K$142:$K$146,$G$142:$G$146,$H$5,$L$142:$L$146, $H$6)</f>
        <v>0</v>
      </c>
      <c r="I14" s="63">
        <f>SUMIFS($K$142:$K$146,$G$142:$G$146,$I$5,$L$142:$L$146, $I$6)</f>
        <v>0</v>
      </c>
      <c r="J14" s="63">
        <f>SUMIFS($K$142:$K$146,$G$142:$G$146,$J$5,$L$142:$L$146, $J$6)</f>
        <v>0</v>
      </c>
      <c r="K14" s="63">
        <f>SUMIFS($K$142:$K$146,$G$142:$G$146,$K$5,$L$142:$L$146, $K$6)</f>
        <v>0</v>
      </c>
      <c r="L14" s="63">
        <f>SUMIFS($K$142:$K$146,$G$142:$G$146,$L$5,$L$142:$L$146, $L$6)</f>
        <v>0</v>
      </c>
      <c r="M14" s="63">
        <f>SUMIFS($K$142:$K$146,$G$142:$G$146,$M$5,$L$142:$L$146, $M$6)</f>
        <v>0</v>
      </c>
      <c r="N14" s="63">
        <f t="shared" si="1"/>
        <v>0</v>
      </c>
      <c r="O14" s="361"/>
      <c r="P14" s="361"/>
      <c r="Q14" s="361"/>
      <c r="R14" s="361"/>
      <c r="S14" s="361"/>
      <c r="T14" s="361"/>
      <c r="U14" s="361"/>
      <c r="V14" s="64" t="s">
        <v>167</v>
      </c>
      <c r="W14" s="65" t="s">
        <v>209</v>
      </c>
      <c r="X14" s="66" t="s">
        <v>63</v>
      </c>
      <c r="Y14" s="59"/>
      <c r="Z14" s="59"/>
      <c r="AA14" s="67" t="s">
        <v>210</v>
      </c>
      <c r="AB14" s="71"/>
      <c r="AC14" s="59"/>
      <c r="AD14" s="59"/>
    </row>
    <row r="15" spans="1:30" s="9" customFormat="1" ht="24.9" customHeight="1" x14ac:dyDescent="0.3">
      <c r="A15" s="62" t="s">
        <v>39</v>
      </c>
      <c r="B15" s="63">
        <f>SUMIFS($K$151:$K$155,$G$151:$G$155, $B$5,$L$151:$L$155, $B$6)</f>
        <v>0</v>
      </c>
      <c r="C15" s="63">
        <f>SUMIFS($K$151:$K$155,$G$151:$G$155, $C$5,$L$151:$L$155, $C$6)</f>
        <v>0</v>
      </c>
      <c r="D15" s="63">
        <f>SUMIFS($K$151:$K$155,$G$151:$G$155, $D$5,$L$151:$L$155, $D$6)</f>
        <v>0</v>
      </c>
      <c r="E15" s="63">
        <f>SUMIFS($K$151:$K$155,$G$151:$G$155, $E$5,$L$151:$L$155, $E$6)</f>
        <v>0</v>
      </c>
      <c r="F15" s="63">
        <f>SUMIFS($K$151:$K$155,$G$151:$G$155,$F$5,$L$151:$L$155, $F$6)</f>
        <v>0</v>
      </c>
      <c r="G15" s="63">
        <f>SUMIFS($K$151:$K$155,$G$151:$G$155,$G$5,$L$151:$L$155, $G$6)</f>
        <v>0</v>
      </c>
      <c r="H15" s="63">
        <f>SUMIFS($K$151:$K$155,$G$151:$G$155,$H$5,$L$151:$L$155, $H$6)</f>
        <v>0</v>
      </c>
      <c r="I15" s="63">
        <f>SUMIFS($K$151:$K$155,$G$151:$G$155,$I$5,$L$151:$L$155, $I$6)</f>
        <v>0</v>
      </c>
      <c r="J15" s="63">
        <f>SUMIFS($K$151:$K$155,$G$151:$G$155,$J$5,$L$151:$L$155, $J$6)</f>
        <v>0</v>
      </c>
      <c r="K15" s="63">
        <f>SUMIFS($K$151:$K$155,$G$151:$G$155,$K$5,$L$151:$L$155, $K$6)</f>
        <v>0</v>
      </c>
      <c r="L15" s="63">
        <f>SUMIFS($K$151:$K$155,$G$151:$G$155,$L$5,$L$151:$L$155, $L$6)</f>
        <v>0</v>
      </c>
      <c r="M15" s="63">
        <f>SUMIFS($K$151:$K$155,$G$151:$G$155,$M$5,$L$151:$L$155, $M$6)</f>
        <v>0</v>
      </c>
      <c r="N15" s="63">
        <f t="shared" si="1"/>
        <v>0</v>
      </c>
      <c r="O15" s="361"/>
      <c r="P15" s="361"/>
      <c r="Q15" s="361"/>
      <c r="R15" s="361"/>
      <c r="S15" s="361"/>
      <c r="T15" s="361"/>
      <c r="U15" s="361"/>
      <c r="V15" s="64" t="s">
        <v>170</v>
      </c>
      <c r="W15" s="65" t="s">
        <v>210</v>
      </c>
      <c r="X15" s="66" t="s">
        <v>18</v>
      </c>
      <c r="Y15" s="59"/>
      <c r="Z15" s="59"/>
      <c r="AA15" s="67" t="s">
        <v>211</v>
      </c>
      <c r="AB15" s="71"/>
      <c r="AC15" s="59"/>
      <c r="AD15" s="59"/>
    </row>
    <row r="16" spans="1:30" s="19" customFormat="1" ht="24.9" customHeight="1" x14ac:dyDescent="0.3">
      <c r="A16" s="72" t="s">
        <v>2</v>
      </c>
      <c r="B16" s="73">
        <f t="shared" ref="B16:M16" si="2">SUM(B9:B15)</f>
        <v>0</v>
      </c>
      <c r="C16" s="73">
        <f t="shared" si="2"/>
        <v>0</v>
      </c>
      <c r="D16" s="73">
        <f t="shared" si="2"/>
        <v>0</v>
      </c>
      <c r="E16" s="73">
        <f t="shared" si="2"/>
        <v>0</v>
      </c>
      <c r="F16" s="73">
        <f t="shared" si="2"/>
        <v>0</v>
      </c>
      <c r="G16" s="73">
        <f t="shared" si="2"/>
        <v>0</v>
      </c>
      <c r="H16" s="73">
        <f t="shared" si="2"/>
        <v>0</v>
      </c>
      <c r="I16" s="73">
        <f t="shared" si="2"/>
        <v>0</v>
      </c>
      <c r="J16" s="73">
        <f t="shared" si="2"/>
        <v>0</v>
      </c>
      <c r="K16" s="73">
        <f t="shared" si="2"/>
        <v>0</v>
      </c>
      <c r="L16" s="73">
        <f t="shared" si="2"/>
        <v>0</v>
      </c>
      <c r="M16" s="73">
        <f t="shared" si="2"/>
        <v>0</v>
      </c>
      <c r="N16" s="73">
        <f>SUM(N9:N15)</f>
        <v>0</v>
      </c>
      <c r="O16" s="363"/>
      <c r="P16" s="363"/>
      <c r="Q16" s="363"/>
      <c r="R16" s="363"/>
      <c r="S16" s="363"/>
      <c r="T16" s="363"/>
      <c r="U16" s="363"/>
      <c r="V16" s="64" t="s">
        <v>171</v>
      </c>
      <c r="W16" s="65" t="s">
        <v>211</v>
      </c>
      <c r="X16" s="66" t="s">
        <v>18</v>
      </c>
      <c r="Y16" s="74"/>
      <c r="Z16" s="74"/>
      <c r="AA16" s="67" t="s">
        <v>212</v>
      </c>
      <c r="AB16" s="75"/>
      <c r="AC16" s="74"/>
      <c r="AD16" s="74"/>
    </row>
    <row r="17" spans="1:37" s="9" customFormat="1" ht="24.9" customHeight="1" thickBot="1" x14ac:dyDescent="0.35">
      <c r="A17" s="76" t="s">
        <v>34</v>
      </c>
      <c r="B17" s="77">
        <f>B9*0.15</f>
        <v>0</v>
      </c>
      <c r="C17" s="77">
        <f t="shared" ref="C17:N17" si="3">C9*0.15</f>
        <v>0</v>
      </c>
      <c r="D17" s="77">
        <f t="shared" si="3"/>
        <v>0</v>
      </c>
      <c r="E17" s="77">
        <f t="shared" si="3"/>
        <v>0</v>
      </c>
      <c r="F17" s="77">
        <f t="shared" si="3"/>
        <v>0</v>
      </c>
      <c r="G17" s="77">
        <f t="shared" si="3"/>
        <v>0</v>
      </c>
      <c r="H17" s="77">
        <f t="shared" si="3"/>
        <v>0</v>
      </c>
      <c r="I17" s="77">
        <f t="shared" si="3"/>
        <v>0</v>
      </c>
      <c r="J17" s="77">
        <f>J9*0.15</f>
        <v>0</v>
      </c>
      <c r="K17" s="77">
        <f t="shared" si="3"/>
        <v>0</v>
      </c>
      <c r="L17" s="77">
        <f t="shared" si="3"/>
        <v>0</v>
      </c>
      <c r="M17" s="77">
        <f t="shared" si="3"/>
        <v>0</v>
      </c>
      <c r="N17" s="77">
        <f t="shared" si="3"/>
        <v>0</v>
      </c>
      <c r="O17" s="365"/>
      <c r="P17" s="365"/>
      <c r="Q17" s="365"/>
      <c r="R17" s="365"/>
      <c r="S17" s="365"/>
      <c r="T17" s="365"/>
      <c r="U17" s="365"/>
      <c r="V17" s="64" t="s">
        <v>168</v>
      </c>
      <c r="W17" s="65" t="s">
        <v>212</v>
      </c>
      <c r="X17" s="66" t="s">
        <v>18</v>
      </c>
      <c r="Y17" s="59"/>
      <c r="Z17" s="59"/>
      <c r="AA17" s="78" t="s">
        <v>213</v>
      </c>
      <c r="AB17" s="79"/>
      <c r="AC17" s="59"/>
      <c r="AD17" s="59"/>
    </row>
    <row r="18" spans="1:37" s="19" customFormat="1" ht="24.9" customHeight="1" x14ac:dyDescent="0.3">
      <c r="A18" s="80" t="s">
        <v>194</v>
      </c>
      <c r="B18" s="81">
        <f t="shared" ref="B18:M18" si="4">B16+B17</f>
        <v>0</v>
      </c>
      <c r="C18" s="81">
        <f t="shared" si="4"/>
        <v>0</v>
      </c>
      <c r="D18" s="81">
        <f t="shared" si="4"/>
        <v>0</v>
      </c>
      <c r="E18" s="81">
        <f t="shared" si="4"/>
        <v>0</v>
      </c>
      <c r="F18" s="81">
        <f t="shared" si="4"/>
        <v>0</v>
      </c>
      <c r="G18" s="81">
        <f t="shared" si="4"/>
        <v>0</v>
      </c>
      <c r="H18" s="81">
        <f t="shared" si="4"/>
        <v>0</v>
      </c>
      <c r="I18" s="81">
        <f t="shared" si="4"/>
        <v>0</v>
      </c>
      <c r="J18" s="81">
        <f t="shared" si="4"/>
        <v>0</v>
      </c>
      <c r="K18" s="81">
        <f t="shared" si="4"/>
        <v>0</v>
      </c>
      <c r="L18" s="81">
        <f t="shared" si="4"/>
        <v>0</v>
      </c>
      <c r="M18" s="81">
        <f t="shared" si="4"/>
        <v>0</v>
      </c>
      <c r="N18" s="81">
        <f>N16+N17</f>
        <v>0</v>
      </c>
      <c r="O18" s="283"/>
      <c r="P18" s="283"/>
      <c r="Q18" s="283"/>
      <c r="R18" s="283"/>
      <c r="S18" s="283"/>
      <c r="T18" s="283"/>
      <c r="U18" s="283"/>
      <c r="V18" s="64" t="s">
        <v>169</v>
      </c>
      <c r="W18" s="65" t="s">
        <v>213</v>
      </c>
      <c r="X18" s="66" t="s">
        <v>18</v>
      </c>
      <c r="Y18" s="74"/>
      <c r="Z18" s="74"/>
      <c r="AA18" s="74"/>
      <c r="AB18" s="74"/>
      <c r="AC18" s="74"/>
      <c r="AD18" s="74"/>
    </row>
    <row r="19" spans="1:37" s="5" customFormat="1" ht="23.25" customHeight="1" x14ac:dyDescent="0.3">
      <c r="A19" s="449" t="s">
        <v>222</v>
      </c>
      <c r="B19" s="449"/>
      <c r="C19" s="450" t="s">
        <v>223</v>
      </c>
      <c r="D19" s="450"/>
      <c r="E19" s="450"/>
      <c r="F19" s="82"/>
      <c r="G19" s="450" t="s">
        <v>224</v>
      </c>
      <c r="H19" s="450"/>
      <c r="I19" s="450"/>
      <c r="J19" s="450"/>
      <c r="K19" s="450"/>
      <c r="L19" s="450"/>
      <c r="M19" s="450"/>
      <c r="N19" s="450"/>
      <c r="O19" s="366"/>
      <c r="P19" s="366"/>
      <c r="Q19" s="366"/>
      <c r="R19" s="366"/>
      <c r="S19" s="366"/>
      <c r="T19" s="366"/>
      <c r="U19" s="366"/>
      <c r="V19" s="83"/>
      <c r="W19" s="83"/>
      <c r="X19" s="83"/>
      <c r="Y19" s="84"/>
      <c r="Z19" s="85"/>
      <c r="AA19" s="85"/>
      <c r="AB19" s="85"/>
      <c r="AC19" s="85"/>
      <c r="AD19" s="85"/>
    </row>
    <row r="20" spans="1:37" s="5" customFormat="1" ht="15" customHeight="1" x14ac:dyDescent="0.3">
      <c r="A20" s="451" t="s">
        <v>225</v>
      </c>
      <c r="B20" s="451"/>
      <c r="C20" s="451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5"/>
      <c r="O20" s="87"/>
      <c r="P20" s="87"/>
      <c r="Q20" s="87"/>
      <c r="R20" s="87"/>
      <c r="S20" s="87"/>
      <c r="T20" s="87"/>
      <c r="U20" s="87"/>
      <c r="V20" s="85"/>
      <c r="W20" s="87"/>
      <c r="X20" s="87"/>
      <c r="Y20" s="87"/>
      <c r="Z20" s="85"/>
      <c r="AA20" s="85"/>
      <c r="AB20" s="85"/>
      <c r="AC20" s="85"/>
      <c r="AD20" s="85"/>
    </row>
    <row r="21" spans="1:37" s="5" customFormat="1" ht="15" customHeight="1" x14ac:dyDescent="0.3">
      <c r="A21" s="88"/>
      <c r="B21" s="88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5"/>
      <c r="O21" s="87"/>
      <c r="P21" s="87"/>
      <c r="Q21" s="87"/>
      <c r="R21" s="87"/>
      <c r="S21" s="87"/>
      <c r="T21" s="87"/>
      <c r="U21" s="87"/>
      <c r="V21" s="85"/>
      <c r="W21" s="87"/>
      <c r="X21" s="87"/>
      <c r="Y21" s="87"/>
      <c r="Z21" s="85"/>
      <c r="AA21" s="85"/>
      <c r="AB21" s="85"/>
      <c r="AC21" s="85"/>
      <c r="AD21" s="85"/>
    </row>
    <row r="22" spans="1:37" ht="26.25" customHeight="1" x14ac:dyDescent="0.3">
      <c r="A22" s="513" t="s">
        <v>279</v>
      </c>
      <c r="B22" s="513"/>
      <c r="C22" s="513"/>
      <c r="D22" s="513"/>
      <c r="E22" s="513"/>
      <c r="F22" s="513"/>
      <c r="G22" s="513"/>
      <c r="H22" s="513"/>
      <c r="I22" s="513"/>
      <c r="J22" s="89"/>
      <c r="K22" s="89"/>
      <c r="L22" s="90"/>
      <c r="M22" s="85"/>
      <c r="N22" s="54"/>
      <c r="O22" s="51"/>
      <c r="P22" s="51"/>
      <c r="Q22" s="51"/>
      <c r="R22" s="51"/>
      <c r="S22" s="51"/>
      <c r="T22" s="51"/>
      <c r="U22" s="51"/>
      <c r="V22" s="54"/>
      <c r="W22" s="51"/>
      <c r="X22" s="51"/>
      <c r="Y22" s="51"/>
      <c r="Z22" s="54"/>
      <c r="AA22" s="54"/>
      <c r="AB22" s="54"/>
      <c r="AC22" s="54"/>
      <c r="AD22" s="54"/>
    </row>
    <row r="23" spans="1:37" s="5" customFormat="1" ht="26.25" customHeight="1" x14ac:dyDescent="0.3">
      <c r="A23" s="58"/>
      <c r="B23" s="58" t="s">
        <v>19</v>
      </c>
      <c r="C23" s="58" t="s">
        <v>17</v>
      </c>
      <c r="D23" s="58" t="s">
        <v>20</v>
      </c>
      <c r="E23" s="58" t="s">
        <v>63</v>
      </c>
      <c r="F23" s="58" t="s">
        <v>155</v>
      </c>
      <c r="G23" s="58" t="s">
        <v>156</v>
      </c>
      <c r="H23" s="58" t="s">
        <v>18</v>
      </c>
      <c r="I23" s="58" t="s">
        <v>195</v>
      </c>
      <c r="J23" s="85"/>
      <c r="K23" s="85"/>
      <c r="L23" s="91"/>
      <c r="M23" s="86"/>
      <c r="N23" s="153"/>
      <c r="O23" s="153"/>
      <c r="P23" s="153"/>
      <c r="Q23" s="153"/>
      <c r="R23" s="153"/>
      <c r="S23" s="153"/>
      <c r="T23" s="153"/>
      <c r="U23" s="85"/>
      <c r="V23" s="85"/>
      <c r="W23" s="85"/>
      <c r="X23" s="85"/>
      <c r="Y23" s="85"/>
      <c r="Z23" s="85"/>
      <c r="AA23" s="85"/>
      <c r="AB23" s="87"/>
      <c r="AC23" s="87"/>
      <c r="AD23" s="21"/>
    </row>
    <row r="24" spans="1:37" s="5" customFormat="1" ht="26.25" customHeight="1" x14ac:dyDescent="0.3">
      <c r="A24" s="92" t="s">
        <v>196</v>
      </c>
      <c r="B24" s="93">
        <f>SUMIFS($B$18:$M$18,$B$6:$M$6, "FA 2.a")</f>
        <v>0</v>
      </c>
      <c r="C24" s="93">
        <f>SUMIFS($B$18:$M$18,$B$6:$M$6, "FA 2.b")</f>
        <v>0</v>
      </c>
      <c r="D24" s="93">
        <f>SUMIFS($B$18:$M$18,$B$6:$M$6, "FA 3.a")</f>
        <v>0</v>
      </c>
      <c r="E24" s="93">
        <f>SUMIFS($B$18:$M$18,$B$6:$M$6, "FA 4.0")</f>
        <v>0</v>
      </c>
      <c r="F24" s="93">
        <f>SUMIFS($B$18:$M$18,$B$6:$M$6, "FA 5.c")</f>
        <v>0</v>
      </c>
      <c r="G24" s="93">
        <f>SUMIFS($B$18:$M$18,$B$6:$M$6, "FA 5.e")</f>
        <v>0</v>
      </c>
      <c r="H24" s="93">
        <f>SUMIFS($B$18:$M$18,$B$6:$M$6, "FA 6.a")</f>
        <v>0</v>
      </c>
      <c r="I24" s="94">
        <f>SUM(B24:H24)</f>
        <v>0</v>
      </c>
      <c r="J24" s="85"/>
      <c r="K24" s="85"/>
      <c r="L24" s="95"/>
      <c r="M24" s="86"/>
      <c r="N24" s="153"/>
      <c r="O24" s="153"/>
      <c r="P24" s="153"/>
      <c r="Q24" s="153"/>
      <c r="R24" s="153"/>
      <c r="S24" s="153"/>
      <c r="T24" s="153"/>
      <c r="U24" s="85"/>
      <c r="V24" s="85"/>
      <c r="W24" s="85"/>
      <c r="X24" s="85"/>
      <c r="Y24" s="86"/>
      <c r="Z24" s="85"/>
      <c r="AA24" s="85"/>
      <c r="AB24" s="87"/>
      <c r="AC24" s="87"/>
      <c r="AD24" s="21"/>
    </row>
    <row r="25" spans="1:37" s="5" customFormat="1" ht="24" customHeight="1" x14ac:dyDescent="0.3">
      <c r="A25" s="96" t="s">
        <v>28</v>
      </c>
      <c r="B25" s="97">
        <v>1</v>
      </c>
      <c r="C25" s="97">
        <v>1</v>
      </c>
      <c r="D25" s="97">
        <v>1</v>
      </c>
      <c r="E25" s="97">
        <v>1</v>
      </c>
      <c r="F25" s="97">
        <v>1</v>
      </c>
      <c r="G25" s="97">
        <v>1</v>
      </c>
      <c r="H25" s="97">
        <v>0.7</v>
      </c>
      <c r="I25" s="98"/>
      <c r="J25" s="469" t="s">
        <v>157</v>
      </c>
      <c r="K25" s="470"/>
      <c r="L25" s="470"/>
      <c r="M25" s="470"/>
      <c r="N25" s="368"/>
      <c r="O25" s="368"/>
      <c r="P25" s="368"/>
      <c r="Q25" s="368"/>
      <c r="R25" s="368"/>
      <c r="S25" s="368"/>
      <c r="T25" s="368"/>
      <c r="U25" s="85"/>
      <c r="V25" s="85"/>
      <c r="W25" s="85"/>
      <c r="X25" s="85"/>
      <c r="Y25" s="86"/>
      <c r="Z25" s="85"/>
      <c r="AA25" s="85"/>
      <c r="AB25" s="87"/>
      <c r="AC25" s="87"/>
      <c r="AD25" s="21"/>
    </row>
    <row r="26" spans="1:37" s="5" customFormat="1" ht="26.25" customHeight="1" x14ac:dyDescent="0.3">
      <c r="A26" s="99" t="s">
        <v>197</v>
      </c>
      <c r="B26" s="100">
        <f>B24*B25</f>
        <v>0</v>
      </c>
      <c r="C26" s="100">
        <f t="shared" ref="C26:H26" si="5">C24*C25</f>
        <v>0</v>
      </c>
      <c r="D26" s="100">
        <f t="shared" si="5"/>
        <v>0</v>
      </c>
      <c r="E26" s="100">
        <f t="shared" si="5"/>
        <v>0</v>
      </c>
      <c r="F26" s="100">
        <f t="shared" si="5"/>
        <v>0</v>
      </c>
      <c r="G26" s="100">
        <f t="shared" si="5"/>
        <v>0</v>
      </c>
      <c r="H26" s="100">
        <f t="shared" si="5"/>
        <v>0</v>
      </c>
      <c r="I26" s="101">
        <f>SUM(B26:H26)</f>
        <v>0</v>
      </c>
      <c r="J26" s="85"/>
      <c r="K26" s="85"/>
      <c r="L26" s="95"/>
      <c r="M26" s="86"/>
      <c r="N26" s="153"/>
      <c r="O26" s="153"/>
      <c r="P26" s="153"/>
      <c r="Q26" s="153"/>
      <c r="R26" s="153"/>
      <c r="S26" s="153"/>
      <c r="T26" s="153"/>
      <c r="U26" s="85"/>
      <c r="V26" s="85"/>
      <c r="W26" s="85"/>
      <c r="X26" s="85"/>
      <c r="Y26" s="86"/>
      <c r="Z26" s="85"/>
      <c r="AA26" s="85"/>
      <c r="AB26" s="87"/>
      <c r="AC26" s="87"/>
      <c r="AD26" s="21"/>
    </row>
    <row r="27" spans="1:37" s="5" customFormat="1" ht="26.25" customHeight="1" x14ac:dyDescent="0.25">
      <c r="A27" s="102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4"/>
      <c r="M27" s="86"/>
      <c r="N27" s="153"/>
      <c r="O27" s="153"/>
      <c r="P27" s="153"/>
      <c r="Q27" s="153"/>
      <c r="R27" s="153"/>
      <c r="S27" s="153"/>
      <c r="T27" s="153"/>
      <c r="U27" s="85"/>
      <c r="V27" s="85"/>
      <c r="W27" s="85"/>
      <c r="X27" s="85"/>
      <c r="Y27" s="85"/>
      <c r="Z27" s="85"/>
      <c r="AA27" s="87"/>
      <c r="AB27" s="87"/>
      <c r="AC27" s="87"/>
      <c r="AH27" s="10"/>
      <c r="AI27" s="35" t="s">
        <v>123</v>
      </c>
      <c r="AJ27" s="36"/>
    </row>
    <row r="28" spans="1:37" s="5" customFormat="1" ht="26.25" customHeight="1" x14ac:dyDescent="0.25">
      <c r="A28" s="105" t="s">
        <v>198</v>
      </c>
      <c r="B28" s="106">
        <f>SUMIFS($B$194:$M$194,$B$6:$M$6, "FA 2.a")</f>
        <v>0</v>
      </c>
      <c r="C28" s="106">
        <f>SUMIFS($B$194:$M$194,$B$6:$M$6, "FA 2.b")</f>
        <v>0</v>
      </c>
      <c r="D28" s="106">
        <f>SUMIFS($B$194:$M$194,$B$6:$M$6, "FA 3.a")</f>
        <v>0</v>
      </c>
      <c r="E28" s="106">
        <f>SUMIFS($B$194:$M$194,$B$6:$M$6, "FA 4.0")</f>
        <v>0</v>
      </c>
      <c r="F28" s="106">
        <f>SUMIFS($B$194:$M$194,$B$6:$M$6, "FA 5.c")</f>
        <v>0</v>
      </c>
      <c r="G28" s="106">
        <f>SUMIFS($B$194:$M$194,$B$6:$M$6, "FA 5.e")</f>
        <v>0</v>
      </c>
      <c r="H28" s="106">
        <f>SUMIFS($B$194:$M$194,$B$6:$M$6, "FA 6.a")</f>
        <v>0</v>
      </c>
      <c r="I28" s="106">
        <f>SUM(B28:H28)</f>
        <v>0</v>
      </c>
      <c r="J28" s="85"/>
      <c r="K28" s="85"/>
      <c r="L28" s="95"/>
      <c r="M28" s="103"/>
      <c r="N28" s="104"/>
      <c r="O28" s="104"/>
      <c r="P28" s="104"/>
      <c r="Q28" s="104"/>
      <c r="R28" s="104"/>
      <c r="S28" s="104"/>
      <c r="T28" s="104"/>
      <c r="U28" s="86"/>
      <c r="V28" s="86"/>
      <c r="W28" s="86"/>
      <c r="X28" s="86"/>
      <c r="Y28" s="86"/>
      <c r="Z28" s="85"/>
      <c r="AA28" s="85"/>
      <c r="AB28" s="87"/>
      <c r="AC28" s="87"/>
      <c r="AD28" s="21"/>
      <c r="AH28" s="10"/>
      <c r="AI28" s="34" t="s">
        <v>124</v>
      </c>
      <c r="AJ28" s="28">
        <f>SUMIFS($K$35:$K$155,$M$35:$M$155,"agricolo")</f>
        <v>0</v>
      </c>
      <c r="AK28" s="10"/>
    </row>
    <row r="29" spans="1:37" s="5" customFormat="1" ht="26.25" customHeight="1" x14ac:dyDescent="0.25">
      <c r="A29" s="105" t="s">
        <v>199</v>
      </c>
      <c r="B29" s="106">
        <f t="shared" ref="B29:H29" si="6">B28*B25</f>
        <v>0</v>
      </c>
      <c r="C29" s="106">
        <f t="shared" si="6"/>
        <v>0</v>
      </c>
      <c r="D29" s="106">
        <f t="shared" si="6"/>
        <v>0</v>
      </c>
      <c r="E29" s="106">
        <f t="shared" si="6"/>
        <v>0</v>
      </c>
      <c r="F29" s="106">
        <f t="shared" si="6"/>
        <v>0</v>
      </c>
      <c r="G29" s="106">
        <f t="shared" si="6"/>
        <v>0</v>
      </c>
      <c r="H29" s="106">
        <f t="shared" si="6"/>
        <v>0</v>
      </c>
      <c r="I29" s="106">
        <f>SUM(B29:H29)</f>
        <v>0</v>
      </c>
      <c r="J29" s="85"/>
      <c r="K29" s="85"/>
      <c r="L29" s="95"/>
      <c r="M29" s="103"/>
      <c r="N29" s="104"/>
      <c r="O29" s="104"/>
      <c r="P29" s="104"/>
      <c r="Q29" s="104"/>
      <c r="R29" s="104"/>
      <c r="S29" s="104"/>
      <c r="T29" s="104"/>
      <c r="U29" s="86"/>
      <c r="V29" s="86"/>
      <c r="W29" s="86"/>
      <c r="X29" s="86"/>
      <c r="Y29" s="86"/>
      <c r="Z29" s="85"/>
      <c r="AA29" s="85"/>
      <c r="AB29" s="87"/>
      <c r="AC29" s="87"/>
      <c r="AD29" s="21"/>
      <c r="AH29" s="10"/>
      <c r="AI29" s="34" t="s">
        <v>125</v>
      </c>
      <c r="AJ29" s="34"/>
      <c r="AK29" s="10"/>
    </row>
    <row r="30" spans="1:37" s="5" customFormat="1" ht="26.25" customHeight="1" x14ac:dyDescent="0.3">
      <c r="A30" s="107" t="s">
        <v>45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5"/>
      <c r="O30" s="87"/>
      <c r="P30" s="87"/>
      <c r="Q30" s="87"/>
      <c r="R30" s="87"/>
      <c r="S30" s="87"/>
      <c r="T30" s="87"/>
      <c r="U30" s="87"/>
      <c r="V30" s="85"/>
      <c r="W30" s="87"/>
      <c r="X30" s="87"/>
      <c r="Y30" s="87"/>
      <c r="Z30" s="85"/>
      <c r="AA30" s="85"/>
      <c r="AB30" s="85"/>
      <c r="AC30" s="85"/>
      <c r="AD30" s="86"/>
      <c r="AE30" s="10"/>
      <c r="AF30" s="10"/>
      <c r="AG30" s="10"/>
    </row>
    <row r="31" spans="1:37" s="5" customFormat="1" ht="14.4" x14ac:dyDescent="0.3">
      <c r="A31" s="107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5"/>
      <c r="O31" s="87"/>
      <c r="P31" s="87"/>
      <c r="Q31" s="87"/>
      <c r="R31" s="87"/>
      <c r="S31" s="87"/>
      <c r="T31" s="87"/>
      <c r="U31" s="87"/>
      <c r="V31" s="85"/>
      <c r="W31" s="87"/>
      <c r="X31" s="87"/>
      <c r="Y31" s="87"/>
      <c r="Z31" s="85"/>
      <c r="AA31" s="85"/>
      <c r="AB31" s="85"/>
      <c r="AC31" s="85"/>
      <c r="AD31" s="86"/>
      <c r="AE31" s="10"/>
      <c r="AF31" s="10"/>
      <c r="AG31" s="10"/>
    </row>
    <row r="32" spans="1:37" s="5" customFormat="1" ht="24.75" customHeight="1" x14ac:dyDescent="0.3">
      <c r="A32" s="471" t="s">
        <v>280</v>
      </c>
      <c r="B32" s="471"/>
      <c r="C32" s="471"/>
      <c r="D32" s="471"/>
      <c r="E32" s="471"/>
      <c r="F32" s="471"/>
      <c r="G32" s="471"/>
      <c r="H32" s="471"/>
      <c r="I32" s="471"/>
      <c r="J32" s="471"/>
      <c r="K32" s="471"/>
      <c r="L32" s="471"/>
      <c r="M32" s="471"/>
      <c r="N32" s="471"/>
      <c r="O32" s="337"/>
      <c r="P32" s="337"/>
      <c r="Q32" s="337"/>
      <c r="R32" s="337"/>
      <c r="S32" s="337"/>
      <c r="T32" s="337"/>
      <c r="U32" s="337"/>
      <c r="V32" s="85"/>
      <c r="W32" s="87"/>
      <c r="X32" s="87"/>
      <c r="Y32" s="87"/>
      <c r="Z32" s="85"/>
      <c r="AA32" s="85"/>
      <c r="AB32" s="85"/>
      <c r="AC32" s="85"/>
      <c r="AD32" s="85"/>
    </row>
    <row r="33" spans="1:30" s="11" customFormat="1" ht="26.25" customHeight="1" x14ac:dyDescent="0.3">
      <c r="A33" s="472" t="s">
        <v>226</v>
      </c>
      <c r="B33" s="473"/>
      <c r="C33" s="473"/>
      <c r="D33" s="473"/>
      <c r="E33" s="473"/>
      <c r="F33" s="473"/>
      <c r="G33" s="473"/>
      <c r="H33" s="473"/>
      <c r="I33" s="473"/>
      <c r="J33" s="473"/>
      <c r="K33" s="473"/>
      <c r="L33" s="473"/>
      <c r="M33" s="473"/>
      <c r="N33" s="108"/>
      <c r="O33" s="446" t="s">
        <v>232</v>
      </c>
      <c r="P33" s="447"/>
      <c r="Q33" s="447"/>
      <c r="R33" s="447"/>
      <c r="S33" s="446" t="s">
        <v>233</v>
      </c>
      <c r="T33" s="447"/>
      <c r="U33" s="447"/>
      <c r="V33" s="109"/>
      <c r="W33" s="110"/>
      <c r="X33" s="110"/>
      <c r="Y33" s="110"/>
      <c r="Z33" s="110"/>
      <c r="AA33" s="111"/>
      <c r="AB33" s="111"/>
      <c r="AC33" s="111"/>
      <c r="AD33" s="111"/>
    </row>
    <row r="34" spans="1:30" s="12" customFormat="1" ht="24" customHeight="1" x14ac:dyDescent="0.3">
      <c r="A34" s="477" t="s">
        <v>29</v>
      </c>
      <c r="B34" s="478"/>
      <c r="C34" s="478"/>
      <c r="D34" s="479"/>
      <c r="E34" s="112" t="s">
        <v>32</v>
      </c>
      <c r="F34" s="112" t="s">
        <v>31</v>
      </c>
      <c r="G34" s="115" t="s">
        <v>30</v>
      </c>
      <c r="H34" s="114" t="s">
        <v>35</v>
      </c>
      <c r="I34" s="115" t="s">
        <v>36</v>
      </c>
      <c r="J34" s="112" t="s">
        <v>37</v>
      </c>
      <c r="K34" s="114" t="s">
        <v>40</v>
      </c>
      <c r="L34" s="403" t="s">
        <v>23</v>
      </c>
      <c r="M34" s="403" t="s">
        <v>123</v>
      </c>
      <c r="N34" s="117" t="s">
        <v>246</v>
      </c>
      <c r="O34" s="404" t="s">
        <v>234</v>
      </c>
      <c r="P34" s="404" t="s">
        <v>235</v>
      </c>
      <c r="Q34" s="404" t="s">
        <v>236</v>
      </c>
      <c r="R34" s="404" t="s">
        <v>237</v>
      </c>
      <c r="S34" s="404" t="s">
        <v>238</v>
      </c>
      <c r="T34" s="404" t="s">
        <v>236</v>
      </c>
      <c r="U34" s="404" t="s">
        <v>239</v>
      </c>
      <c r="V34" s="118"/>
      <c r="W34" s="119"/>
      <c r="X34" s="119"/>
      <c r="Y34" s="119"/>
      <c r="Z34" s="119"/>
      <c r="AA34" s="120"/>
      <c r="AB34" s="120"/>
      <c r="AC34" s="120"/>
      <c r="AD34" s="120"/>
    </row>
    <row r="35" spans="1:30" s="14" customFormat="1" ht="26.25" customHeight="1" x14ac:dyDescent="0.3">
      <c r="A35" s="480"/>
      <c r="B35" s="481"/>
      <c r="C35" s="481"/>
      <c r="D35" s="482"/>
      <c r="E35" s="121"/>
      <c r="F35" s="121"/>
      <c r="G35" s="122" t="s">
        <v>202</v>
      </c>
      <c r="H35" s="123">
        <f>E35*F35</f>
        <v>0</v>
      </c>
      <c r="I35" s="124">
        <v>0</v>
      </c>
      <c r="J35" s="123">
        <f>H35+I35</f>
        <v>0</v>
      </c>
      <c r="K35" s="124">
        <f>J35</f>
        <v>0</v>
      </c>
      <c r="L35" s="125" t="s">
        <v>17</v>
      </c>
      <c r="M35" s="405" t="s">
        <v>124</v>
      </c>
      <c r="N35" s="145">
        <v>0</v>
      </c>
      <c r="O35" s="377"/>
      <c r="P35" s="377"/>
      <c r="Q35" s="377"/>
      <c r="R35" s="378"/>
      <c r="S35" s="378"/>
      <c r="T35" s="377"/>
      <c r="U35" s="377"/>
      <c r="V35" s="126"/>
      <c r="W35" s="127"/>
      <c r="X35" s="127"/>
      <c r="Y35" s="128"/>
      <c r="Z35" s="127"/>
      <c r="AA35" s="55"/>
      <c r="AB35" s="55"/>
      <c r="AC35" s="55"/>
      <c r="AD35" s="55"/>
    </row>
    <row r="36" spans="1:30" s="14" customFormat="1" ht="26.25" customHeight="1" x14ac:dyDescent="0.3">
      <c r="A36" s="480"/>
      <c r="B36" s="481"/>
      <c r="C36" s="481"/>
      <c r="D36" s="482"/>
      <c r="E36" s="121"/>
      <c r="F36" s="121"/>
      <c r="G36" s="122" t="s">
        <v>203</v>
      </c>
      <c r="H36" s="123">
        <f t="shared" ref="H36:H58" si="7">E36*F36</f>
        <v>0</v>
      </c>
      <c r="I36" s="124">
        <v>0</v>
      </c>
      <c r="J36" s="123">
        <f t="shared" ref="J36:J58" si="8">H36+I36</f>
        <v>0</v>
      </c>
      <c r="K36" s="124">
        <f t="shared" ref="K36:K58" si="9">J36</f>
        <v>0</v>
      </c>
      <c r="L36" s="125" t="s">
        <v>17</v>
      </c>
      <c r="M36" s="405" t="s">
        <v>124</v>
      </c>
      <c r="N36" s="145">
        <v>0</v>
      </c>
      <c r="O36" s="377"/>
      <c r="P36" s="377"/>
      <c r="Q36" s="377"/>
      <c r="R36" s="378"/>
      <c r="S36" s="378"/>
      <c r="T36" s="377"/>
      <c r="U36" s="377"/>
      <c r="V36" s="126"/>
      <c r="W36" s="127"/>
      <c r="X36" s="127"/>
      <c r="Y36" s="128"/>
      <c r="Z36" s="127"/>
      <c r="AA36" s="55"/>
      <c r="AB36" s="55"/>
      <c r="AC36" s="55"/>
      <c r="AD36" s="55"/>
    </row>
    <row r="37" spans="1:30" s="14" customFormat="1" ht="26.25" customHeight="1" x14ac:dyDescent="0.3">
      <c r="A37" s="480"/>
      <c r="B37" s="481"/>
      <c r="C37" s="481"/>
      <c r="D37" s="482"/>
      <c r="E37" s="121"/>
      <c r="F37" s="121"/>
      <c r="G37" s="122" t="s">
        <v>204</v>
      </c>
      <c r="H37" s="123">
        <f t="shared" si="7"/>
        <v>0</v>
      </c>
      <c r="I37" s="124">
        <v>0</v>
      </c>
      <c r="J37" s="123">
        <f t="shared" si="8"/>
        <v>0</v>
      </c>
      <c r="K37" s="124">
        <f t="shared" si="9"/>
        <v>0</v>
      </c>
      <c r="L37" s="125" t="s">
        <v>17</v>
      </c>
      <c r="M37" s="405" t="s">
        <v>124</v>
      </c>
      <c r="N37" s="145">
        <v>0</v>
      </c>
      <c r="O37" s="377"/>
      <c r="P37" s="377"/>
      <c r="Q37" s="377"/>
      <c r="R37" s="378"/>
      <c r="S37" s="378"/>
      <c r="T37" s="377"/>
      <c r="U37" s="377"/>
      <c r="V37" s="126"/>
      <c r="W37" s="127"/>
      <c r="X37" s="127"/>
      <c r="Y37" s="128"/>
      <c r="Z37" s="127"/>
      <c r="AA37" s="55"/>
      <c r="AB37" s="55"/>
      <c r="AC37" s="55"/>
      <c r="AD37" s="55"/>
    </row>
    <row r="38" spans="1:30" s="14" customFormat="1" ht="26.25" customHeight="1" x14ac:dyDescent="0.3">
      <c r="A38" s="480"/>
      <c r="B38" s="481"/>
      <c r="C38" s="481"/>
      <c r="D38" s="482"/>
      <c r="E38" s="121"/>
      <c r="F38" s="121"/>
      <c r="G38" s="122" t="s">
        <v>205</v>
      </c>
      <c r="H38" s="123">
        <f t="shared" si="7"/>
        <v>0</v>
      </c>
      <c r="I38" s="124">
        <v>0</v>
      </c>
      <c r="J38" s="123">
        <f t="shared" si="8"/>
        <v>0</v>
      </c>
      <c r="K38" s="124">
        <f t="shared" si="9"/>
        <v>0</v>
      </c>
      <c r="L38" s="125" t="s">
        <v>17</v>
      </c>
      <c r="M38" s="405" t="s">
        <v>124</v>
      </c>
      <c r="N38" s="145">
        <v>0</v>
      </c>
      <c r="O38" s="377"/>
      <c r="P38" s="377"/>
      <c r="Q38" s="377"/>
      <c r="R38" s="378"/>
      <c r="S38" s="378"/>
      <c r="T38" s="377"/>
      <c r="U38" s="377"/>
      <c r="V38" s="126"/>
      <c r="W38" s="127"/>
      <c r="X38" s="127"/>
      <c r="Y38" s="128"/>
      <c r="Z38" s="127"/>
      <c r="AA38" s="55"/>
      <c r="AB38" s="55"/>
      <c r="AC38" s="55"/>
      <c r="AD38" s="55"/>
    </row>
    <row r="39" spans="1:30" s="14" customFormat="1" ht="26.25" customHeight="1" x14ac:dyDescent="0.3">
      <c r="A39" s="480"/>
      <c r="B39" s="481"/>
      <c r="C39" s="481"/>
      <c r="D39" s="482"/>
      <c r="E39" s="121"/>
      <c r="F39" s="121"/>
      <c r="G39" s="122" t="s">
        <v>206</v>
      </c>
      <c r="H39" s="123">
        <f t="shared" si="7"/>
        <v>0</v>
      </c>
      <c r="I39" s="124">
        <v>0</v>
      </c>
      <c r="J39" s="123">
        <f t="shared" si="8"/>
        <v>0</v>
      </c>
      <c r="K39" s="124">
        <f t="shared" si="9"/>
        <v>0</v>
      </c>
      <c r="L39" s="125" t="s">
        <v>63</v>
      </c>
      <c r="M39" s="405" t="s">
        <v>124</v>
      </c>
      <c r="N39" s="145">
        <v>0</v>
      </c>
      <c r="O39" s="377"/>
      <c r="P39" s="377"/>
      <c r="Q39" s="377"/>
      <c r="R39" s="378"/>
      <c r="S39" s="378"/>
      <c r="T39" s="377"/>
      <c r="U39" s="377"/>
      <c r="V39" s="126"/>
      <c r="W39" s="127"/>
      <c r="X39" s="127"/>
      <c r="Y39" s="128"/>
      <c r="Z39" s="127"/>
      <c r="AA39" s="55"/>
      <c r="AB39" s="55"/>
      <c r="AC39" s="55"/>
      <c r="AD39" s="55"/>
    </row>
    <row r="40" spans="1:30" s="14" customFormat="1" ht="26.25" customHeight="1" x14ac:dyDescent="0.3">
      <c r="A40" s="480"/>
      <c r="B40" s="481"/>
      <c r="C40" s="481"/>
      <c r="D40" s="482"/>
      <c r="E40" s="121"/>
      <c r="F40" s="121"/>
      <c r="G40" s="122" t="s">
        <v>207</v>
      </c>
      <c r="H40" s="123">
        <f t="shared" si="7"/>
        <v>0</v>
      </c>
      <c r="I40" s="124">
        <v>0</v>
      </c>
      <c r="J40" s="123">
        <f t="shared" si="8"/>
        <v>0</v>
      </c>
      <c r="K40" s="124">
        <f t="shared" si="9"/>
        <v>0</v>
      </c>
      <c r="L40" s="125" t="s">
        <v>63</v>
      </c>
      <c r="M40" s="405" t="s">
        <v>124</v>
      </c>
      <c r="N40" s="145">
        <v>0</v>
      </c>
      <c r="O40" s="379"/>
      <c r="P40" s="379"/>
      <c r="Q40" s="380"/>
      <c r="R40" s="380"/>
      <c r="S40" s="380"/>
      <c r="T40" s="379"/>
      <c r="U40" s="379"/>
      <c r="V40" s="126"/>
      <c r="W40" s="127"/>
      <c r="X40" s="127"/>
      <c r="Y40" s="128"/>
      <c r="Z40" s="127"/>
      <c r="AA40" s="55"/>
      <c r="AB40" s="55"/>
      <c r="AC40" s="55"/>
      <c r="AD40" s="55"/>
    </row>
    <row r="41" spans="1:30" s="14" customFormat="1" ht="26.25" customHeight="1" x14ac:dyDescent="0.3">
      <c r="A41" s="480"/>
      <c r="B41" s="481"/>
      <c r="C41" s="481"/>
      <c r="D41" s="482"/>
      <c r="E41" s="121"/>
      <c r="F41" s="121"/>
      <c r="G41" s="122" t="s">
        <v>208</v>
      </c>
      <c r="H41" s="123">
        <f t="shared" si="7"/>
        <v>0</v>
      </c>
      <c r="I41" s="124">
        <v>0</v>
      </c>
      <c r="J41" s="123">
        <f t="shared" si="8"/>
        <v>0</v>
      </c>
      <c r="K41" s="124">
        <f t="shared" si="9"/>
        <v>0</v>
      </c>
      <c r="L41" s="125" t="s">
        <v>63</v>
      </c>
      <c r="M41" s="405" t="s">
        <v>124</v>
      </c>
      <c r="N41" s="145">
        <v>0</v>
      </c>
      <c r="O41" s="379"/>
      <c r="P41" s="379"/>
      <c r="Q41" s="380"/>
      <c r="R41" s="380"/>
      <c r="S41" s="380"/>
      <c r="T41" s="379"/>
      <c r="U41" s="379"/>
      <c r="V41" s="126"/>
      <c r="W41" s="127"/>
      <c r="X41" s="127"/>
      <c r="Y41" s="128"/>
      <c r="Z41" s="127"/>
      <c r="AA41" s="55"/>
      <c r="AB41" s="55"/>
      <c r="AC41" s="55"/>
      <c r="AD41" s="55"/>
    </row>
    <row r="42" spans="1:30" s="14" customFormat="1" ht="26.25" customHeight="1" x14ac:dyDescent="0.3">
      <c r="A42" s="480"/>
      <c r="B42" s="481"/>
      <c r="C42" s="481"/>
      <c r="D42" s="482"/>
      <c r="E42" s="121"/>
      <c r="F42" s="121"/>
      <c r="G42" s="122" t="s">
        <v>209</v>
      </c>
      <c r="H42" s="123">
        <f t="shared" si="7"/>
        <v>0</v>
      </c>
      <c r="I42" s="124">
        <v>0</v>
      </c>
      <c r="J42" s="123">
        <f t="shared" si="8"/>
        <v>0</v>
      </c>
      <c r="K42" s="124">
        <f t="shared" si="9"/>
        <v>0</v>
      </c>
      <c r="L42" s="125" t="s">
        <v>63</v>
      </c>
      <c r="M42" s="405" t="s">
        <v>124</v>
      </c>
      <c r="N42" s="145">
        <v>0</v>
      </c>
      <c r="O42" s="379"/>
      <c r="P42" s="379"/>
      <c r="Q42" s="380"/>
      <c r="R42" s="380"/>
      <c r="S42" s="380"/>
      <c r="T42" s="379"/>
      <c r="U42" s="379"/>
      <c r="V42" s="126"/>
      <c r="W42" s="127"/>
      <c r="X42" s="127"/>
      <c r="Y42" s="128"/>
      <c r="Z42" s="127"/>
      <c r="AA42" s="55"/>
      <c r="AB42" s="55"/>
      <c r="AC42" s="55"/>
      <c r="AD42" s="55"/>
    </row>
    <row r="43" spans="1:30" s="14" customFormat="1" ht="26.25" customHeight="1" x14ac:dyDescent="0.3">
      <c r="A43" s="480"/>
      <c r="B43" s="481"/>
      <c r="C43" s="481"/>
      <c r="D43" s="482"/>
      <c r="E43" s="121"/>
      <c r="F43" s="121"/>
      <c r="G43" s="122" t="s">
        <v>210</v>
      </c>
      <c r="H43" s="123">
        <f t="shared" si="7"/>
        <v>0</v>
      </c>
      <c r="I43" s="124">
        <v>0</v>
      </c>
      <c r="J43" s="123">
        <f t="shared" si="8"/>
        <v>0</v>
      </c>
      <c r="K43" s="124">
        <f t="shared" si="9"/>
        <v>0</v>
      </c>
      <c r="L43" s="125" t="s">
        <v>18</v>
      </c>
      <c r="M43" s="405" t="s">
        <v>124</v>
      </c>
      <c r="N43" s="145">
        <v>0</v>
      </c>
      <c r="O43" s="379"/>
      <c r="P43" s="379"/>
      <c r="Q43" s="380"/>
      <c r="R43" s="380"/>
      <c r="S43" s="380"/>
      <c r="T43" s="379"/>
      <c r="U43" s="379"/>
      <c r="V43" s="126"/>
      <c r="W43" s="127"/>
      <c r="X43" s="127"/>
      <c r="Y43" s="128"/>
      <c r="Z43" s="127"/>
      <c r="AA43" s="55"/>
      <c r="AB43" s="55"/>
      <c r="AC43" s="55"/>
      <c r="AD43" s="55"/>
    </row>
    <row r="44" spans="1:30" s="14" customFormat="1" ht="26.25" customHeight="1" x14ac:dyDescent="0.3">
      <c r="A44" s="480"/>
      <c r="B44" s="481"/>
      <c r="C44" s="481"/>
      <c r="D44" s="482"/>
      <c r="E44" s="121"/>
      <c r="F44" s="121"/>
      <c r="G44" s="122" t="s">
        <v>211</v>
      </c>
      <c r="H44" s="123">
        <f t="shared" si="7"/>
        <v>0</v>
      </c>
      <c r="I44" s="124">
        <v>0</v>
      </c>
      <c r="J44" s="123">
        <f t="shared" si="8"/>
        <v>0</v>
      </c>
      <c r="K44" s="124">
        <f t="shared" si="9"/>
        <v>0</v>
      </c>
      <c r="L44" s="125" t="s">
        <v>18</v>
      </c>
      <c r="M44" s="405" t="s">
        <v>124</v>
      </c>
      <c r="N44" s="145">
        <v>0</v>
      </c>
      <c r="O44" s="379"/>
      <c r="P44" s="379"/>
      <c r="Q44" s="380"/>
      <c r="R44" s="380"/>
      <c r="S44" s="380"/>
      <c r="T44" s="379"/>
      <c r="U44" s="379"/>
      <c r="V44" s="126"/>
      <c r="W44" s="127"/>
      <c r="X44" s="127"/>
      <c r="Y44" s="128"/>
      <c r="Z44" s="127"/>
      <c r="AA44" s="55"/>
      <c r="AB44" s="55"/>
      <c r="AC44" s="55"/>
      <c r="AD44" s="55"/>
    </row>
    <row r="45" spans="1:30" s="14" customFormat="1" ht="26.25" customHeight="1" x14ac:dyDescent="0.3">
      <c r="A45" s="480"/>
      <c r="B45" s="481"/>
      <c r="C45" s="481"/>
      <c r="D45" s="482"/>
      <c r="E45" s="121"/>
      <c r="F45" s="121"/>
      <c r="G45" s="122" t="s">
        <v>212</v>
      </c>
      <c r="H45" s="123">
        <f t="shared" si="7"/>
        <v>0</v>
      </c>
      <c r="I45" s="124">
        <v>0</v>
      </c>
      <c r="J45" s="123">
        <f t="shared" si="8"/>
        <v>0</v>
      </c>
      <c r="K45" s="124">
        <f t="shared" si="9"/>
        <v>0</v>
      </c>
      <c r="L45" s="125" t="s">
        <v>18</v>
      </c>
      <c r="M45" s="405" t="s">
        <v>124</v>
      </c>
      <c r="N45" s="145">
        <v>0</v>
      </c>
      <c r="O45" s="379"/>
      <c r="P45" s="379"/>
      <c r="Q45" s="380"/>
      <c r="R45" s="380"/>
      <c r="S45" s="380"/>
      <c r="T45" s="379"/>
      <c r="U45" s="379"/>
      <c r="V45" s="126"/>
      <c r="W45" s="127"/>
      <c r="X45" s="127"/>
      <c r="Y45" s="128"/>
      <c r="Z45" s="127"/>
      <c r="AA45" s="55"/>
      <c r="AB45" s="55"/>
      <c r="AC45" s="55"/>
      <c r="AD45" s="55"/>
    </row>
    <row r="46" spans="1:30" s="14" customFormat="1" ht="26.25" customHeight="1" x14ac:dyDescent="0.3">
      <c r="A46" s="480"/>
      <c r="B46" s="481"/>
      <c r="C46" s="481"/>
      <c r="D46" s="482"/>
      <c r="E46" s="121"/>
      <c r="F46" s="121"/>
      <c r="G46" s="122" t="s">
        <v>213</v>
      </c>
      <c r="H46" s="123">
        <f t="shared" ref="H46:H48" si="10">E46*F46</f>
        <v>0</v>
      </c>
      <c r="I46" s="124">
        <v>0</v>
      </c>
      <c r="J46" s="123">
        <f t="shared" ref="J46:J48" si="11">H46+I46</f>
        <v>0</v>
      </c>
      <c r="K46" s="124">
        <f t="shared" ref="K46:K48" si="12">J46</f>
        <v>0</v>
      </c>
      <c r="L46" s="125" t="s">
        <v>18</v>
      </c>
      <c r="M46" s="405" t="s">
        <v>124</v>
      </c>
      <c r="N46" s="145">
        <v>0</v>
      </c>
      <c r="O46" s="379"/>
      <c r="P46" s="379"/>
      <c r="Q46" s="380"/>
      <c r="R46" s="380"/>
      <c r="S46" s="380"/>
      <c r="T46" s="379"/>
      <c r="U46" s="379"/>
      <c r="V46" s="126"/>
      <c r="W46" s="127"/>
      <c r="X46" s="127"/>
      <c r="Y46" s="128"/>
      <c r="Z46" s="127"/>
      <c r="AA46" s="55"/>
      <c r="AB46" s="55"/>
      <c r="AC46" s="55"/>
      <c r="AD46" s="55"/>
    </row>
    <row r="47" spans="1:30" s="14" customFormat="1" ht="26.25" customHeight="1" x14ac:dyDescent="0.3">
      <c r="A47" s="480"/>
      <c r="B47" s="481"/>
      <c r="C47" s="481"/>
      <c r="D47" s="482"/>
      <c r="E47" s="121"/>
      <c r="F47" s="121"/>
      <c r="G47" s="122" t="s">
        <v>202</v>
      </c>
      <c r="H47" s="123">
        <f t="shared" si="10"/>
        <v>0</v>
      </c>
      <c r="I47" s="124">
        <v>0</v>
      </c>
      <c r="J47" s="123">
        <f t="shared" si="11"/>
        <v>0</v>
      </c>
      <c r="K47" s="124">
        <f t="shared" si="12"/>
        <v>0</v>
      </c>
      <c r="L47" s="125" t="s">
        <v>17</v>
      </c>
      <c r="M47" s="405" t="s">
        <v>124</v>
      </c>
      <c r="N47" s="145">
        <v>0</v>
      </c>
      <c r="O47" s="379"/>
      <c r="P47" s="379"/>
      <c r="Q47" s="380"/>
      <c r="R47" s="380"/>
      <c r="S47" s="380"/>
      <c r="T47" s="379"/>
      <c r="U47" s="379"/>
      <c r="V47" s="126"/>
      <c r="W47" s="127"/>
      <c r="X47" s="127"/>
      <c r="Y47" s="128"/>
      <c r="Z47" s="127"/>
      <c r="AA47" s="55"/>
      <c r="AB47" s="55"/>
      <c r="AC47" s="55"/>
      <c r="AD47" s="55"/>
    </row>
    <row r="48" spans="1:30" s="14" customFormat="1" ht="26.25" customHeight="1" x14ac:dyDescent="0.3">
      <c r="A48" s="480"/>
      <c r="B48" s="481"/>
      <c r="C48" s="481"/>
      <c r="D48" s="482"/>
      <c r="E48" s="121"/>
      <c r="F48" s="121"/>
      <c r="G48" s="122" t="s">
        <v>203</v>
      </c>
      <c r="H48" s="123">
        <f t="shared" si="10"/>
        <v>0</v>
      </c>
      <c r="I48" s="124">
        <v>0</v>
      </c>
      <c r="J48" s="123">
        <f t="shared" si="11"/>
        <v>0</v>
      </c>
      <c r="K48" s="124">
        <f t="shared" si="12"/>
        <v>0</v>
      </c>
      <c r="L48" s="125" t="s">
        <v>17</v>
      </c>
      <c r="M48" s="405" t="s">
        <v>124</v>
      </c>
      <c r="N48" s="145">
        <v>0</v>
      </c>
      <c r="O48" s="379"/>
      <c r="P48" s="379"/>
      <c r="Q48" s="380"/>
      <c r="R48" s="380"/>
      <c r="S48" s="380"/>
      <c r="T48" s="379"/>
      <c r="U48" s="379"/>
      <c r="V48" s="126"/>
      <c r="W48" s="127"/>
      <c r="X48" s="127"/>
      <c r="Y48" s="128"/>
      <c r="Z48" s="127"/>
      <c r="AA48" s="55"/>
      <c r="AB48" s="55"/>
      <c r="AC48" s="55"/>
      <c r="AD48" s="55"/>
    </row>
    <row r="49" spans="1:30" s="14" customFormat="1" ht="26.25" customHeight="1" x14ac:dyDescent="0.3">
      <c r="A49" s="480"/>
      <c r="B49" s="481"/>
      <c r="C49" s="481"/>
      <c r="D49" s="482"/>
      <c r="E49" s="121"/>
      <c r="F49" s="121"/>
      <c r="G49" s="122" t="s">
        <v>204</v>
      </c>
      <c r="H49" s="123">
        <f t="shared" si="7"/>
        <v>0</v>
      </c>
      <c r="I49" s="124">
        <v>0</v>
      </c>
      <c r="J49" s="123">
        <f t="shared" si="8"/>
        <v>0</v>
      </c>
      <c r="K49" s="124">
        <f t="shared" si="9"/>
        <v>0</v>
      </c>
      <c r="L49" s="125" t="s">
        <v>17</v>
      </c>
      <c r="M49" s="405" t="s">
        <v>124</v>
      </c>
      <c r="N49" s="145">
        <v>0</v>
      </c>
      <c r="O49" s="379"/>
      <c r="P49" s="379"/>
      <c r="Q49" s="380"/>
      <c r="R49" s="380"/>
      <c r="S49" s="380"/>
      <c r="T49" s="379"/>
      <c r="U49" s="379"/>
      <c r="V49" s="126"/>
      <c r="W49" s="127"/>
      <c r="X49" s="127"/>
      <c r="Y49" s="128"/>
      <c r="Z49" s="127"/>
      <c r="AA49" s="55"/>
      <c r="AB49" s="55"/>
      <c r="AC49" s="55"/>
      <c r="AD49" s="55"/>
    </row>
    <row r="50" spans="1:30" s="14" customFormat="1" ht="26.25" customHeight="1" x14ac:dyDescent="0.3">
      <c r="A50" s="480"/>
      <c r="B50" s="481"/>
      <c r="C50" s="481"/>
      <c r="D50" s="482"/>
      <c r="E50" s="121"/>
      <c r="F50" s="121"/>
      <c r="G50" s="122" t="s">
        <v>205</v>
      </c>
      <c r="H50" s="123">
        <f t="shared" si="7"/>
        <v>0</v>
      </c>
      <c r="I50" s="124">
        <v>0</v>
      </c>
      <c r="J50" s="123">
        <f t="shared" si="8"/>
        <v>0</v>
      </c>
      <c r="K50" s="124">
        <f t="shared" si="9"/>
        <v>0</v>
      </c>
      <c r="L50" s="125" t="s">
        <v>17</v>
      </c>
      <c r="M50" s="405" t="s">
        <v>124</v>
      </c>
      <c r="N50" s="145">
        <v>0</v>
      </c>
      <c r="O50" s="379"/>
      <c r="P50" s="379"/>
      <c r="Q50" s="380"/>
      <c r="R50" s="380"/>
      <c r="S50" s="380"/>
      <c r="T50" s="379"/>
      <c r="U50" s="379"/>
      <c r="V50" s="126"/>
      <c r="W50" s="127"/>
      <c r="X50" s="127"/>
      <c r="Y50" s="128"/>
      <c r="Z50" s="127"/>
      <c r="AA50" s="55"/>
      <c r="AB50" s="55"/>
      <c r="AC50" s="55"/>
      <c r="AD50" s="55"/>
    </row>
    <row r="51" spans="1:30" s="14" customFormat="1" ht="26.25" customHeight="1" x14ac:dyDescent="0.3">
      <c r="A51" s="480"/>
      <c r="B51" s="481"/>
      <c r="C51" s="481"/>
      <c r="D51" s="482"/>
      <c r="E51" s="121"/>
      <c r="F51" s="121"/>
      <c r="G51" s="122" t="s">
        <v>206</v>
      </c>
      <c r="H51" s="123">
        <f t="shared" si="7"/>
        <v>0</v>
      </c>
      <c r="I51" s="124">
        <v>0</v>
      </c>
      <c r="J51" s="123">
        <f t="shared" si="8"/>
        <v>0</v>
      </c>
      <c r="K51" s="124">
        <f t="shared" si="9"/>
        <v>0</v>
      </c>
      <c r="L51" s="125" t="s">
        <v>63</v>
      </c>
      <c r="M51" s="405" t="s">
        <v>124</v>
      </c>
      <c r="N51" s="145">
        <v>0</v>
      </c>
      <c r="O51" s="379"/>
      <c r="P51" s="379"/>
      <c r="Q51" s="380"/>
      <c r="R51" s="380"/>
      <c r="S51" s="380"/>
      <c r="T51" s="379"/>
      <c r="U51" s="379"/>
      <c r="V51" s="126"/>
      <c r="W51" s="127"/>
      <c r="X51" s="127"/>
      <c r="Y51" s="128"/>
      <c r="Z51" s="127"/>
      <c r="AA51" s="55"/>
      <c r="AB51" s="55"/>
      <c r="AC51" s="55"/>
      <c r="AD51" s="55"/>
    </row>
    <row r="52" spans="1:30" s="14" customFormat="1" ht="26.25" customHeight="1" x14ac:dyDescent="0.3">
      <c r="A52" s="480"/>
      <c r="B52" s="481"/>
      <c r="C52" s="481"/>
      <c r="D52" s="482"/>
      <c r="E52" s="121"/>
      <c r="F52" s="121"/>
      <c r="G52" s="122" t="s">
        <v>207</v>
      </c>
      <c r="H52" s="123">
        <f t="shared" si="7"/>
        <v>0</v>
      </c>
      <c r="I52" s="124">
        <v>0</v>
      </c>
      <c r="J52" s="123">
        <f t="shared" si="8"/>
        <v>0</v>
      </c>
      <c r="K52" s="124">
        <f t="shared" si="9"/>
        <v>0</v>
      </c>
      <c r="L52" s="125" t="s">
        <v>63</v>
      </c>
      <c r="M52" s="405" t="s">
        <v>124</v>
      </c>
      <c r="N52" s="145">
        <v>0</v>
      </c>
      <c r="O52" s="379"/>
      <c r="P52" s="379"/>
      <c r="Q52" s="380"/>
      <c r="R52" s="380"/>
      <c r="S52" s="380"/>
      <c r="T52" s="379"/>
      <c r="U52" s="379"/>
      <c r="V52" s="126"/>
      <c r="W52" s="127"/>
      <c r="X52" s="127"/>
      <c r="Y52" s="128"/>
      <c r="Z52" s="127"/>
      <c r="AA52" s="55"/>
      <c r="AB52" s="55"/>
      <c r="AC52" s="55"/>
      <c r="AD52" s="55"/>
    </row>
    <row r="53" spans="1:30" s="14" customFormat="1" ht="26.25" customHeight="1" x14ac:dyDescent="0.3">
      <c r="A53" s="480"/>
      <c r="B53" s="481"/>
      <c r="C53" s="481"/>
      <c r="D53" s="482"/>
      <c r="E53" s="121"/>
      <c r="F53" s="121"/>
      <c r="G53" s="122" t="s">
        <v>208</v>
      </c>
      <c r="H53" s="123">
        <f t="shared" si="7"/>
        <v>0</v>
      </c>
      <c r="I53" s="124">
        <v>0</v>
      </c>
      <c r="J53" s="123">
        <f t="shared" si="8"/>
        <v>0</v>
      </c>
      <c r="K53" s="124">
        <f t="shared" si="9"/>
        <v>0</v>
      </c>
      <c r="L53" s="125" t="s">
        <v>63</v>
      </c>
      <c r="M53" s="405" t="s">
        <v>124</v>
      </c>
      <c r="N53" s="145">
        <v>0</v>
      </c>
      <c r="O53" s="379"/>
      <c r="P53" s="379"/>
      <c r="Q53" s="380"/>
      <c r="R53" s="380"/>
      <c r="S53" s="380"/>
      <c r="T53" s="379"/>
      <c r="U53" s="379"/>
      <c r="V53" s="126"/>
      <c r="W53" s="127"/>
      <c r="X53" s="127"/>
      <c r="Y53" s="128"/>
      <c r="Z53" s="127"/>
      <c r="AA53" s="55"/>
      <c r="AB53" s="55"/>
      <c r="AC53" s="55"/>
      <c r="AD53" s="55"/>
    </row>
    <row r="54" spans="1:30" s="14" customFormat="1" ht="26.25" customHeight="1" x14ac:dyDescent="0.3">
      <c r="A54" s="480"/>
      <c r="B54" s="481"/>
      <c r="C54" s="481"/>
      <c r="D54" s="482"/>
      <c r="E54" s="121"/>
      <c r="F54" s="121"/>
      <c r="G54" s="122" t="s">
        <v>209</v>
      </c>
      <c r="H54" s="123">
        <f t="shared" si="7"/>
        <v>0</v>
      </c>
      <c r="I54" s="124">
        <v>0</v>
      </c>
      <c r="J54" s="123">
        <f t="shared" si="8"/>
        <v>0</v>
      </c>
      <c r="K54" s="124">
        <f t="shared" si="9"/>
        <v>0</v>
      </c>
      <c r="L54" s="125" t="s">
        <v>63</v>
      </c>
      <c r="M54" s="405" t="s">
        <v>124</v>
      </c>
      <c r="N54" s="145">
        <v>0</v>
      </c>
      <c r="O54" s="379"/>
      <c r="P54" s="379"/>
      <c r="Q54" s="380"/>
      <c r="R54" s="380"/>
      <c r="S54" s="380"/>
      <c r="T54" s="379"/>
      <c r="U54" s="379"/>
      <c r="V54" s="126"/>
      <c r="W54" s="127"/>
      <c r="X54" s="127"/>
      <c r="Y54" s="128"/>
      <c r="Z54" s="127"/>
      <c r="AA54" s="55"/>
      <c r="AB54" s="55"/>
      <c r="AC54" s="55"/>
      <c r="AD54" s="55"/>
    </row>
    <row r="55" spans="1:30" s="14" customFormat="1" ht="26.25" customHeight="1" x14ac:dyDescent="0.3">
      <c r="A55" s="480"/>
      <c r="B55" s="481"/>
      <c r="C55" s="481"/>
      <c r="D55" s="482"/>
      <c r="E55" s="121"/>
      <c r="F55" s="121"/>
      <c r="G55" s="122" t="s">
        <v>210</v>
      </c>
      <c r="H55" s="123">
        <f t="shared" si="7"/>
        <v>0</v>
      </c>
      <c r="I55" s="124">
        <v>0</v>
      </c>
      <c r="J55" s="123">
        <f t="shared" si="8"/>
        <v>0</v>
      </c>
      <c r="K55" s="124">
        <f t="shared" si="9"/>
        <v>0</v>
      </c>
      <c r="L55" s="125" t="s">
        <v>18</v>
      </c>
      <c r="M55" s="405" t="s">
        <v>124</v>
      </c>
      <c r="N55" s="145">
        <v>0</v>
      </c>
      <c r="O55" s="379"/>
      <c r="P55" s="379"/>
      <c r="Q55" s="380"/>
      <c r="R55" s="380"/>
      <c r="S55" s="380"/>
      <c r="T55" s="379"/>
      <c r="U55" s="379"/>
      <c r="V55" s="126"/>
      <c r="W55" s="127"/>
      <c r="X55" s="127"/>
      <c r="Y55" s="128"/>
      <c r="Z55" s="127"/>
      <c r="AA55" s="55"/>
      <c r="AB55" s="55"/>
      <c r="AC55" s="55"/>
      <c r="AD55" s="55"/>
    </row>
    <row r="56" spans="1:30" s="14" customFormat="1" ht="26.25" customHeight="1" x14ac:dyDescent="0.3">
      <c r="A56" s="480"/>
      <c r="B56" s="481"/>
      <c r="C56" s="481"/>
      <c r="D56" s="482"/>
      <c r="E56" s="121"/>
      <c r="F56" s="121"/>
      <c r="G56" s="122" t="s">
        <v>211</v>
      </c>
      <c r="H56" s="123">
        <f t="shared" si="7"/>
        <v>0</v>
      </c>
      <c r="I56" s="124">
        <v>0</v>
      </c>
      <c r="J56" s="123">
        <f t="shared" si="8"/>
        <v>0</v>
      </c>
      <c r="K56" s="124">
        <f t="shared" si="9"/>
        <v>0</v>
      </c>
      <c r="L56" s="125" t="s">
        <v>18</v>
      </c>
      <c r="M56" s="405" t="s">
        <v>124</v>
      </c>
      <c r="N56" s="145">
        <v>0</v>
      </c>
      <c r="O56" s="379"/>
      <c r="P56" s="379"/>
      <c r="Q56" s="380"/>
      <c r="R56" s="380"/>
      <c r="S56" s="380"/>
      <c r="T56" s="379"/>
      <c r="U56" s="379"/>
      <c r="V56" s="126"/>
      <c r="W56" s="127"/>
      <c r="X56" s="127"/>
      <c r="Y56" s="128"/>
      <c r="Z56" s="127"/>
      <c r="AA56" s="55"/>
      <c r="AB56" s="55"/>
      <c r="AC56" s="55"/>
      <c r="AD56" s="55"/>
    </row>
    <row r="57" spans="1:30" s="14" customFormat="1" ht="26.25" customHeight="1" x14ac:dyDescent="0.3">
      <c r="A57" s="480"/>
      <c r="B57" s="481"/>
      <c r="C57" s="481"/>
      <c r="D57" s="482"/>
      <c r="E57" s="121"/>
      <c r="F57" s="121"/>
      <c r="G57" s="122" t="s">
        <v>212</v>
      </c>
      <c r="H57" s="123">
        <f t="shared" si="7"/>
        <v>0</v>
      </c>
      <c r="I57" s="124">
        <v>0</v>
      </c>
      <c r="J57" s="123">
        <f t="shared" si="8"/>
        <v>0</v>
      </c>
      <c r="K57" s="124">
        <f t="shared" si="9"/>
        <v>0</v>
      </c>
      <c r="L57" s="125" t="s">
        <v>18</v>
      </c>
      <c r="M57" s="405" t="s">
        <v>124</v>
      </c>
      <c r="N57" s="145">
        <v>0</v>
      </c>
      <c r="O57" s="379"/>
      <c r="P57" s="379"/>
      <c r="Q57" s="380"/>
      <c r="R57" s="380"/>
      <c r="S57" s="380"/>
      <c r="T57" s="379"/>
      <c r="U57" s="379"/>
      <c r="V57" s="126"/>
      <c r="W57" s="127"/>
      <c r="X57" s="127"/>
      <c r="Y57" s="128"/>
      <c r="Z57" s="127"/>
      <c r="AA57" s="55"/>
      <c r="AB57" s="55"/>
      <c r="AC57" s="55"/>
      <c r="AD57" s="55"/>
    </row>
    <row r="58" spans="1:30" s="14" customFormat="1" ht="26.25" customHeight="1" x14ac:dyDescent="0.3">
      <c r="A58" s="480"/>
      <c r="B58" s="481"/>
      <c r="C58" s="481"/>
      <c r="D58" s="482"/>
      <c r="E58" s="121"/>
      <c r="F58" s="121"/>
      <c r="G58" s="122" t="s">
        <v>213</v>
      </c>
      <c r="H58" s="123">
        <f t="shared" si="7"/>
        <v>0</v>
      </c>
      <c r="I58" s="124">
        <v>0</v>
      </c>
      <c r="J58" s="123">
        <f t="shared" si="8"/>
        <v>0</v>
      </c>
      <c r="K58" s="124">
        <f t="shared" si="9"/>
        <v>0</v>
      </c>
      <c r="L58" s="125" t="s">
        <v>18</v>
      </c>
      <c r="M58" s="405" t="s">
        <v>124</v>
      </c>
      <c r="N58" s="145">
        <v>0</v>
      </c>
      <c r="O58" s="379"/>
      <c r="P58" s="379"/>
      <c r="Q58" s="380"/>
      <c r="R58" s="380"/>
      <c r="S58" s="380"/>
      <c r="T58" s="379"/>
      <c r="U58" s="379"/>
      <c r="V58" s="126"/>
      <c r="W58" s="127"/>
      <c r="X58" s="127"/>
      <c r="Y58" s="128"/>
      <c r="Z58" s="127"/>
      <c r="AA58" s="55"/>
      <c r="AB58" s="55"/>
      <c r="AC58" s="55"/>
      <c r="AD58" s="55"/>
    </row>
    <row r="59" spans="1:30" s="4" customFormat="1" ht="26.25" customHeight="1" x14ac:dyDescent="0.3">
      <c r="A59" s="504" t="s">
        <v>1</v>
      </c>
      <c r="B59" s="505"/>
      <c r="C59" s="505"/>
      <c r="D59" s="505"/>
      <c r="E59" s="505"/>
      <c r="F59" s="506"/>
      <c r="G59" s="129"/>
      <c r="H59" s="117">
        <f>SUM(H35:H58)</f>
        <v>0</v>
      </c>
      <c r="I59" s="130">
        <f>SUM(I35:I58)</f>
        <v>0</v>
      </c>
      <c r="J59" s="117">
        <f>SUM(J35:J58)</f>
        <v>0</v>
      </c>
      <c r="K59" s="131">
        <f>SUM(K35:K58)</f>
        <v>0</v>
      </c>
      <c r="L59" s="132"/>
      <c r="M59" s="133"/>
      <c r="N59" s="117">
        <f>SUM(N35:N58)</f>
        <v>0</v>
      </c>
      <c r="O59" s="369"/>
      <c r="P59" s="369"/>
      <c r="Q59" s="369"/>
      <c r="R59" s="369"/>
      <c r="S59" s="369"/>
      <c r="T59" s="369"/>
      <c r="U59" s="369"/>
      <c r="V59" s="118"/>
      <c r="W59" s="127"/>
      <c r="X59" s="127"/>
      <c r="Y59" s="127"/>
      <c r="Z59" s="127"/>
      <c r="AA59" s="52"/>
      <c r="AB59" s="52"/>
      <c r="AC59" s="52"/>
      <c r="AD59" s="52"/>
    </row>
    <row r="60" spans="1:30" s="4" customFormat="1" ht="14.4" x14ac:dyDescent="0.3">
      <c r="A60" s="134"/>
      <c r="B60" s="135"/>
      <c r="C60" s="135"/>
      <c r="D60" s="136"/>
      <c r="E60" s="136"/>
      <c r="F60" s="136"/>
      <c r="G60" s="137"/>
      <c r="H60" s="138"/>
      <c r="I60" s="135"/>
      <c r="J60" s="135"/>
      <c r="K60" s="139"/>
      <c r="L60" s="85"/>
      <c r="M60" s="52"/>
      <c r="N60" s="140"/>
      <c r="O60" s="370"/>
      <c r="P60" s="370"/>
      <c r="Q60" s="370"/>
      <c r="R60" s="370"/>
      <c r="S60" s="370"/>
      <c r="T60" s="370"/>
      <c r="U60" s="370"/>
      <c r="V60" s="141"/>
      <c r="W60" s="128"/>
      <c r="X60" s="128"/>
      <c r="Y60" s="128"/>
      <c r="Z60" s="128"/>
      <c r="AA60" s="52"/>
      <c r="AB60" s="52"/>
      <c r="AC60" s="52"/>
      <c r="AD60" s="52"/>
    </row>
    <row r="61" spans="1:30" ht="26.25" customHeight="1" x14ac:dyDescent="0.3">
      <c r="A61" s="472" t="s">
        <v>65</v>
      </c>
      <c r="B61" s="473"/>
      <c r="C61" s="473"/>
      <c r="D61" s="473"/>
      <c r="E61" s="473"/>
      <c r="F61" s="473"/>
      <c r="G61" s="473"/>
      <c r="H61" s="473"/>
      <c r="I61" s="473"/>
      <c r="J61" s="473"/>
      <c r="K61" s="473"/>
      <c r="L61" s="473"/>
      <c r="M61" s="473"/>
      <c r="N61" s="473"/>
      <c r="O61" s="446" t="s">
        <v>232</v>
      </c>
      <c r="P61" s="447"/>
      <c r="Q61" s="447"/>
      <c r="R61" s="447"/>
      <c r="S61" s="446" t="s">
        <v>233</v>
      </c>
      <c r="T61" s="447"/>
      <c r="U61" s="447"/>
      <c r="V61" s="109"/>
      <c r="W61" s="142"/>
      <c r="X61" s="142"/>
      <c r="Y61" s="142"/>
      <c r="Z61" s="55"/>
      <c r="AA61" s="54"/>
      <c r="AB61" s="54"/>
      <c r="AC61" s="54"/>
      <c r="AD61" s="54"/>
    </row>
    <row r="62" spans="1:30" s="12" customFormat="1" ht="24" x14ac:dyDescent="0.3">
      <c r="A62" s="507" t="s">
        <v>29</v>
      </c>
      <c r="B62" s="508"/>
      <c r="C62" s="508"/>
      <c r="D62" s="509"/>
      <c r="E62" s="143" t="s">
        <v>32</v>
      </c>
      <c r="F62" s="143" t="s">
        <v>31</v>
      </c>
      <c r="G62" s="115" t="s">
        <v>30</v>
      </c>
      <c r="H62" s="114" t="s">
        <v>35</v>
      </c>
      <c r="I62" s="115" t="s">
        <v>36</v>
      </c>
      <c r="J62" s="112" t="s">
        <v>37</v>
      </c>
      <c r="K62" s="114" t="s">
        <v>40</v>
      </c>
      <c r="L62" s="403" t="s">
        <v>23</v>
      </c>
      <c r="M62" s="403" t="s">
        <v>123</v>
      </c>
      <c r="N62" s="117" t="s">
        <v>246</v>
      </c>
      <c r="O62" s="404" t="s">
        <v>234</v>
      </c>
      <c r="P62" s="404" t="s">
        <v>235</v>
      </c>
      <c r="Q62" s="404" t="s">
        <v>236</v>
      </c>
      <c r="R62" s="404" t="s">
        <v>237</v>
      </c>
      <c r="S62" s="404" t="s">
        <v>238</v>
      </c>
      <c r="T62" s="404" t="s">
        <v>236</v>
      </c>
      <c r="U62" s="404" t="s">
        <v>239</v>
      </c>
      <c r="V62" s="118"/>
      <c r="W62" s="142"/>
      <c r="X62" s="142"/>
      <c r="Y62" s="142"/>
      <c r="Z62" s="55"/>
      <c r="AA62" s="120"/>
      <c r="AB62" s="120"/>
      <c r="AC62" s="120"/>
      <c r="AD62" s="120"/>
    </row>
    <row r="63" spans="1:30" s="14" customFormat="1" ht="26.25" customHeight="1" x14ac:dyDescent="0.3">
      <c r="A63" s="474"/>
      <c r="B63" s="475"/>
      <c r="C63" s="475"/>
      <c r="D63" s="476"/>
      <c r="E63" s="144"/>
      <c r="F63" s="144"/>
      <c r="G63" s="122" t="s">
        <v>202</v>
      </c>
      <c r="H63" s="123"/>
      <c r="I63" s="124"/>
      <c r="J63" s="123"/>
      <c r="K63" s="145"/>
      <c r="L63" s="125" t="s">
        <v>17</v>
      </c>
      <c r="M63" s="405" t="s">
        <v>124</v>
      </c>
      <c r="N63" s="145"/>
      <c r="O63" s="377"/>
      <c r="P63" s="377"/>
      <c r="Q63" s="377"/>
      <c r="R63" s="378"/>
      <c r="S63" s="378"/>
      <c r="T63" s="377"/>
      <c r="U63" s="377"/>
      <c r="V63" s="126"/>
      <c r="W63" s="142"/>
      <c r="X63" s="142"/>
      <c r="Y63" s="142"/>
      <c r="Z63" s="55"/>
      <c r="AA63" s="55"/>
      <c r="AB63" s="55"/>
      <c r="AC63" s="55"/>
      <c r="AD63" s="55"/>
    </row>
    <row r="64" spans="1:30" s="14" customFormat="1" ht="26.25" customHeight="1" x14ac:dyDescent="0.3">
      <c r="A64" s="474"/>
      <c r="B64" s="475"/>
      <c r="C64" s="475"/>
      <c r="D64" s="476"/>
      <c r="E64" s="144"/>
      <c r="F64" s="144"/>
      <c r="G64" s="122" t="s">
        <v>202</v>
      </c>
      <c r="H64" s="123"/>
      <c r="I64" s="124"/>
      <c r="J64" s="123"/>
      <c r="K64" s="145"/>
      <c r="L64" s="125" t="s">
        <v>17</v>
      </c>
      <c r="M64" s="405" t="s">
        <v>124</v>
      </c>
      <c r="N64" s="145"/>
      <c r="O64" s="377"/>
      <c r="P64" s="377"/>
      <c r="Q64" s="377"/>
      <c r="R64" s="378"/>
      <c r="S64" s="378"/>
      <c r="T64" s="377"/>
      <c r="U64" s="377"/>
      <c r="V64" s="126"/>
      <c r="W64" s="142"/>
      <c r="X64" s="142"/>
      <c r="Y64" s="142"/>
      <c r="Z64" s="55"/>
      <c r="AA64" s="55"/>
      <c r="AB64" s="55"/>
      <c r="AC64" s="55"/>
      <c r="AD64" s="55"/>
    </row>
    <row r="65" spans="1:30" s="14" customFormat="1" ht="26.25" customHeight="1" x14ac:dyDescent="0.3">
      <c r="A65" s="474"/>
      <c r="B65" s="475"/>
      <c r="C65" s="475"/>
      <c r="D65" s="476"/>
      <c r="E65" s="144"/>
      <c r="F65" s="144"/>
      <c r="G65" s="122" t="s">
        <v>202</v>
      </c>
      <c r="H65" s="123"/>
      <c r="I65" s="124"/>
      <c r="J65" s="123"/>
      <c r="K65" s="145"/>
      <c r="L65" s="125" t="s">
        <v>17</v>
      </c>
      <c r="M65" s="405" t="s">
        <v>124</v>
      </c>
      <c r="N65" s="145"/>
      <c r="O65" s="377"/>
      <c r="P65" s="377"/>
      <c r="Q65" s="377"/>
      <c r="R65" s="378"/>
      <c r="S65" s="378"/>
      <c r="T65" s="377"/>
      <c r="U65" s="377"/>
      <c r="V65" s="126"/>
      <c r="W65" s="142"/>
      <c r="X65" s="142"/>
      <c r="Y65" s="142"/>
      <c r="Z65" s="55"/>
      <c r="AA65" s="55"/>
      <c r="AB65" s="55"/>
      <c r="AC65" s="55"/>
      <c r="AD65" s="55"/>
    </row>
    <row r="66" spans="1:30" s="14" customFormat="1" ht="26.25" customHeight="1" x14ac:dyDescent="0.3">
      <c r="A66" s="474"/>
      <c r="B66" s="475"/>
      <c r="C66" s="475"/>
      <c r="D66" s="476"/>
      <c r="E66" s="144"/>
      <c r="F66" s="144"/>
      <c r="G66" s="122" t="s">
        <v>202</v>
      </c>
      <c r="H66" s="123"/>
      <c r="I66" s="124"/>
      <c r="J66" s="123"/>
      <c r="K66" s="145"/>
      <c r="L66" s="125" t="s">
        <v>17</v>
      </c>
      <c r="M66" s="405" t="s">
        <v>124</v>
      </c>
      <c r="N66" s="145"/>
      <c r="O66" s="377"/>
      <c r="P66" s="377"/>
      <c r="Q66" s="377"/>
      <c r="R66" s="378"/>
      <c r="S66" s="378"/>
      <c r="T66" s="377"/>
      <c r="U66" s="377"/>
      <c r="V66" s="126"/>
      <c r="W66" s="142"/>
      <c r="X66" s="142"/>
      <c r="Y66" s="142"/>
      <c r="Z66" s="55"/>
      <c r="AA66" s="55"/>
      <c r="AB66" s="55"/>
      <c r="AC66" s="55"/>
      <c r="AD66" s="55"/>
    </row>
    <row r="67" spans="1:30" s="14" customFormat="1" ht="26.25" customHeight="1" x14ac:dyDescent="0.3">
      <c r="A67" s="474"/>
      <c r="B67" s="475"/>
      <c r="C67" s="475"/>
      <c r="D67" s="476"/>
      <c r="E67" s="144"/>
      <c r="F67" s="144"/>
      <c r="G67" s="122" t="s">
        <v>202</v>
      </c>
      <c r="H67" s="123"/>
      <c r="I67" s="124"/>
      <c r="J67" s="123"/>
      <c r="K67" s="145"/>
      <c r="L67" s="125" t="s">
        <v>17</v>
      </c>
      <c r="M67" s="405" t="s">
        <v>124</v>
      </c>
      <c r="N67" s="145"/>
      <c r="O67" s="377"/>
      <c r="P67" s="377"/>
      <c r="Q67" s="377"/>
      <c r="R67" s="378"/>
      <c r="S67" s="378"/>
      <c r="T67" s="377"/>
      <c r="U67" s="377"/>
      <c r="V67" s="126"/>
      <c r="W67" s="142"/>
      <c r="X67" s="142"/>
      <c r="Y67" s="142"/>
      <c r="Z67" s="55"/>
      <c r="AA67" s="55"/>
      <c r="AB67" s="55"/>
      <c r="AC67" s="55"/>
      <c r="AD67" s="55"/>
    </row>
    <row r="68" spans="1:30" s="14" customFormat="1" ht="26.25" customHeight="1" x14ac:dyDescent="0.3">
      <c r="A68" s="474"/>
      <c r="B68" s="475"/>
      <c r="C68" s="475"/>
      <c r="D68" s="476"/>
      <c r="E68" s="144"/>
      <c r="F68" s="144"/>
      <c r="G68" s="122" t="s">
        <v>202</v>
      </c>
      <c r="H68" s="123"/>
      <c r="I68" s="124"/>
      <c r="J68" s="123"/>
      <c r="K68" s="145"/>
      <c r="L68" s="125" t="s">
        <v>17</v>
      </c>
      <c r="M68" s="405" t="s">
        <v>124</v>
      </c>
      <c r="N68" s="145"/>
      <c r="O68" s="379"/>
      <c r="P68" s="379"/>
      <c r="Q68" s="380"/>
      <c r="R68" s="380"/>
      <c r="S68" s="380"/>
      <c r="T68" s="379"/>
      <c r="U68" s="379"/>
      <c r="V68" s="126"/>
      <c r="W68" s="142"/>
      <c r="X68" s="142"/>
      <c r="Y68" s="142"/>
      <c r="Z68" s="55"/>
      <c r="AA68" s="55"/>
      <c r="AB68" s="55"/>
      <c r="AC68" s="55"/>
      <c r="AD68" s="55"/>
    </row>
    <row r="69" spans="1:30" s="14" customFormat="1" ht="26.25" customHeight="1" x14ac:dyDescent="0.3">
      <c r="A69" s="474"/>
      <c r="B69" s="475"/>
      <c r="C69" s="475"/>
      <c r="D69" s="476"/>
      <c r="E69" s="144"/>
      <c r="F69" s="144"/>
      <c r="G69" s="122" t="s">
        <v>202</v>
      </c>
      <c r="H69" s="123"/>
      <c r="I69" s="124"/>
      <c r="J69" s="123"/>
      <c r="K69" s="145"/>
      <c r="L69" s="125" t="s">
        <v>17</v>
      </c>
      <c r="M69" s="405" t="s">
        <v>124</v>
      </c>
      <c r="N69" s="145"/>
      <c r="O69" s="379"/>
      <c r="P69" s="379"/>
      <c r="Q69" s="380"/>
      <c r="R69" s="380"/>
      <c r="S69" s="380"/>
      <c r="T69" s="379"/>
      <c r="U69" s="379"/>
      <c r="V69" s="126"/>
      <c r="W69" s="142"/>
      <c r="X69" s="142"/>
      <c r="Y69" s="142"/>
      <c r="Z69" s="55"/>
      <c r="AA69" s="55"/>
      <c r="AB69" s="55"/>
      <c r="AC69" s="55"/>
      <c r="AD69" s="55"/>
    </row>
    <row r="70" spans="1:30" s="14" customFormat="1" ht="26.25" customHeight="1" x14ac:dyDescent="0.3">
      <c r="A70" s="474"/>
      <c r="B70" s="475"/>
      <c r="C70" s="475"/>
      <c r="D70" s="476"/>
      <c r="E70" s="144"/>
      <c r="F70" s="144"/>
      <c r="G70" s="122" t="s">
        <v>202</v>
      </c>
      <c r="H70" s="123"/>
      <c r="I70" s="124"/>
      <c r="J70" s="123"/>
      <c r="K70" s="145"/>
      <c r="L70" s="125" t="s">
        <v>17</v>
      </c>
      <c r="M70" s="405" t="s">
        <v>124</v>
      </c>
      <c r="N70" s="145"/>
      <c r="O70" s="379"/>
      <c r="P70" s="379"/>
      <c r="Q70" s="380"/>
      <c r="R70" s="380"/>
      <c r="S70" s="380"/>
      <c r="T70" s="379"/>
      <c r="U70" s="379"/>
      <c r="V70" s="126"/>
      <c r="W70" s="142"/>
      <c r="X70" s="142"/>
      <c r="Y70" s="142"/>
      <c r="Z70" s="55"/>
      <c r="AA70" s="55"/>
      <c r="AB70" s="55"/>
      <c r="AC70" s="55"/>
      <c r="AD70" s="55"/>
    </row>
    <row r="71" spans="1:30" s="14" customFormat="1" ht="26.25" customHeight="1" x14ac:dyDescent="0.3">
      <c r="A71" s="474"/>
      <c r="B71" s="475"/>
      <c r="C71" s="475"/>
      <c r="D71" s="476"/>
      <c r="E71" s="144"/>
      <c r="F71" s="144"/>
      <c r="G71" s="122" t="s">
        <v>202</v>
      </c>
      <c r="H71" s="123"/>
      <c r="I71" s="124"/>
      <c r="J71" s="123"/>
      <c r="K71" s="145"/>
      <c r="L71" s="125" t="s">
        <v>17</v>
      </c>
      <c r="M71" s="405" t="s">
        <v>124</v>
      </c>
      <c r="N71" s="145"/>
      <c r="O71" s="379"/>
      <c r="P71" s="379"/>
      <c r="Q71" s="380"/>
      <c r="R71" s="380"/>
      <c r="S71" s="380"/>
      <c r="T71" s="379"/>
      <c r="U71" s="379"/>
      <c r="V71" s="126"/>
      <c r="W71" s="142"/>
      <c r="X71" s="142"/>
      <c r="Y71" s="142"/>
      <c r="Z71" s="55"/>
      <c r="AA71" s="55"/>
      <c r="AB71" s="55"/>
      <c r="AC71" s="55"/>
      <c r="AD71" s="55"/>
    </row>
    <row r="72" spans="1:30" s="14" customFormat="1" ht="26.25" customHeight="1" x14ac:dyDescent="0.3">
      <c r="A72" s="474"/>
      <c r="B72" s="475"/>
      <c r="C72" s="475"/>
      <c r="D72" s="476"/>
      <c r="E72" s="144"/>
      <c r="F72" s="144"/>
      <c r="G72" s="122" t="s">
        <v>202</v>
      </c>
      <c r="H72" s="123"/>
      <c r="I72" s="124"/>
      <c r="J72" s="123"/>
      <c r="K72" s="145"/>
      <c r="L72" s="125" t="s">
        <v>17</v>
      </c>
      <c r="M72" s="405" t="s">
        <v>124</v>
      </c>
      <c r="N72" s="145"/>
      <c r="O72" s="379"/>
      <c r="P72" s="379"/>
      <c r="Q72" s="380"/>
      <c r="R72" s="380"/>
      <c r="S72" s="380"/>
      <c r="T72" s="379"/>
      <c r="U72" s="379"/>
      <c r="V72" s="126"/>
      <c r="W72" s="142"/>
      <c r="X72" s="142"/>
      <c r="Y72" s="142"/>
      <c r="Z72" s="55"/>
      <c r="AA72" s="55"/>
      <c r="AB72" s="55"/>
      <c r="AC72" s="55"/>
      <c r="AD72" s="55"/>
    </row>
    <row r="73" spans="1:30" s="14" customFormat="1" ht="26.25" customHeight="1" x14ac:dyDescent="0.3">
      <c r="A73" s="474"/>
      <c r="B73" s="475"/>
      <c r="C73" s="475"/>
      <c r="D73" s="476"/>
      <c r="E73" s="144"/>
      <c r="F73" s="144"/>
      <c r="G73" s="122" t="s">
        <v>202</v>
      </c>
      <c r="H73" s="123"/>
      <c r="I73" s="124"/>
      <c r="J73" s="123"/>
      <c r="K73" s="145"/>
      <c r="L73" s="125" t="s">
        <v>17</v>
      </c>
      <c r="M73" s="405" t="s">
        <v>124</v>
      </c>
      <c r="N73" s="145"/>
      <c r="O73" s="379"/>
      <c r="P73" s="379"/>
      <c r="Q73" s="380"/>
      <c r="R73" s="380"/>
      <c r="S73" s="380"/>
      <c r="T73" s="379"/>
      <c r="U73" s="379"/>
      <c r="V73" s="126"/>
      <c r="W73" s="142"/>
      <c r="X73" s="142"/>
      <c r="Y73" s="142"/>
      <c r="Z73" s="55"/>
      <c r="AA73" s="55"/>
      <c r="AB73" s="55"/>
      <c r="AC73" s="55"/>
      <c r="AD73" s="55"/>
    </row>
    <row r="74" spans="1:30" s="14" customFormat="1" ht="26.25" customHeight="1" x14ac:dyDescent="0.3">
      <c r="A74" s="474"/>
      <c r="B74" s="475"/>
      <c r="C74" s="475"/>
      <c r="D74" s="476"/>
      <c r="E74" s="144"/>
      <c r="F74" s="144"/>
      <c r="G74" s="122" t="s">
        <v>202</v>
      </c>
      <c r="H74" s="123"/>
      <c r="I74" s="124"/>
      <c r="J74" s="123"/>
      <c r="K74" s="145"/>
      <c r="L74" s="125" t="s">
        <v>17</v>
      </c>
      <c r="M74" s="405" t="s">
        <v>124</v>
      </c>
      <c r="N74" s="145"/>
      <c r="O74" s="379"/>
      <c r="P74" s="379"/>
      <c r="Q74" s="380"/>
      <c r="R74" s="380"/>
      <c r="S74" s="380"/>
      <c r="T74" s="379"/>
      <c r="U74" s="379"/>
      <c r="V74" s="126"/>
      <c r="W74" s="142"/>
      <c r="X74" s="142"/>
      <c r="Y74" s="142"/>
      <c r="Z74" s="55"/>
      <c r="AA74" s="55"/>
      <c r="AB74" s="55"/>
      <c r="AC74" s="55"/>
      <c r="AD74" s="55"/>
    </row>
    <row r="75" spans="1:30" s="14" customFormat="1" ht="26.25" customHeight="1" x14ac:dyDescent="0.3">
      <c r="A75" s="474"/>
      <c r="B75" s="475"/>
      <c r="C75" s="475"/>
      <c r="D75" s="476"/>
      <c r="E75" s="144"/>
      <c r="F75" s="144"/>
      <c r="G75" s="122" t="s">
        <v>202</v>
      </c>
      <c r="H75" s="123"/>
      <c r="I75" s="124"/>
      <c r="J75" s="123"/>
      <c r="K75" s="145"/>
      <c r="L75" s="125" t="s">
        <v>17</v>
      </c>
      <c r="M75" s="405" t="s">
        <v>124</v>
      </c>
      <c r="N75" s="145"/>
      <c r="O75" s="379"/>
      <c r="P75" s="379"/>
      <c r="Q75" s="380"/>
      <c r="R75" s="380"/>
      <c r="S75" s="380"/>
      <c r="T75" s="379"/>
      <c r="U75" s="379"/>
      <c r="V75" s="126"/>
      <c r="W75" s="142"/>
      <c r="X75" s="142"/>
      <c r="Y75" s="142"/>
      <c r="Z75" s="55"/>
      <c r="AA75" s="55"/>
      <c r="AB75" s="55"/>
      <c r="AC75" s="55"/>
      <c r="AD75" s="55"/>
    </row>
    <row r="76" spans="1:30" s="14" customFormat="1" ht="26.25" customHeight="1" x14ac:dyDescent="0.3">
      <c r="A76" s="474"/>
      <c r="B76" s="475"/>
      <c r="C76" s="475"/>
      <c r="D76" s="476"/>
      <c r="E76" s="144"/>
      <c r="F76" s="144"/>
      <c r="G76" s="122" t="s">
        <v>202</v>
      </c>
      <c r="H76" s="123"/>
      <c r="I76" s="124"/>
      <c r="J76" s="123"/>
      <c r="K76" s="145"/>
      <c r="L76" s="125" t="s">
        <v>17</v>
      </c>
      <c r="M76" s="405" t="s">
        <v>124</v>
      </c>
      <c r="N76" s="145"/>
      <c r="O76" s="379"/>
      <c r="P76" s="379"/>
      <c r="Q76" s="380"/>
      <c r="R76" s="380"/>
      <c r="S76" s="380"/>
      <c r="T76" s="379"/>
      <c r="U76" s="379"/>
      <c r="V76" s="126"/>
      <c r="W76" s="142"/>
      <c r="X76" s="142"/>
      <c r="Y76" s="142"/>
      <c r="Z76" s="55"/>
      <c r="AA76" s="55"/>
      <c r="AB76" s="55"/>
      <c r="AC76" s="55"/>
      <c r="AD76" s="55"/>
    </row>
    <row r="77" spans="1:30" s="14" customFormat="1" ht="26.25" customHeight="1" x14ac:dyDescent="0.3">
      <c r="A77" s="474"/>
      <c r="B77" s="475"/>
      <c r="C77" s="475"/>
      <c r="D77" s="476"/>
      <c r="E77" s="144"/>
      <c r="F77" s="144"/>
      <c r="G77" s="122" t="s">
        <v>202</v>
      </c>
      <c r="H77" s="123"/>
      <c r="I77" s="124"/>
      <c r="J77" s="123"/>
      <c r="K77" s="145"/>
      <c r="L77" s="125" t="s">
        <v>17</v>
      </c>
      <c r="M77" s="405" t="s">
        <v>124</v>
      </c>
      <c r="N77" s="145"/>
      <c r="O77" s="379"/>
      <c r="P77" s="379"/>
      <c r="Q77" s="380"/>
      <c r="R77" s="380"/>
      <c r="S77" s="380"/>
      <c r="T77" s="379"/>
      <c r="U77" s="379"/>
      <c r="V77" s="126"/>
      <c r="W77" s="142"/>
      <c r="X77" s="142"/>
      <c r="Y77" s="142"/>
      <c r="Z77" s="55"/>
      <c r="AA77" s="55"/>
      <c r="AB77" s="55"/>
      <c r="AC77" s="55"/>
      <c r="AD77" s="55"/>
    </row>
    <row r="78" spans="1:30" s="14" customFormat="1" ht="26.25" customHeight="1" x14ac:dyDescent="0.3">
      <c r="A78" s="474"/>
      <c r="B78" s="475"/>
      <c r="C78" s="475"/>
      <c r="D78" s="476"/>
      <c r="E78" s="144"/>
      <c r="F78" s="144"/>
      <c r="G78" s="122" t="s">
        <v>202</v>
      </c>
      <c r="H78" s="123"/>
      <c r="I78" s="124"/>
      <c r="J78" s="123"/>
      <c r="K78" s="145"/>
      <c r="L78" s="125" t="s">
        <v>17</v>
      </c>
      <c r="M78" s="405" t="s">
        <v>124</v>
      </c>
      <c r="N78" s="145"/>
      <c r="O78" s="379"/>
      <c r="P78" s="379"/>
      <c r="Q78" s="380"/>
      <c r="R78" s="380"/>
      <c r="S78" s="380"/>
      <c r="T78" s="379"/>
      <c r="U78" s="379"/>
      <c r="V78" s="126"/>
      <c r="W78" s="142"/>
      <c r="X78" s="142"/>
      <c r="Y78" s="142"/>
      <c r="Z78" s="55"/>
      <c r="AA78" s="55"/>
      <c r="AB78" s="55"/>
      <c r="AC78" s="55"/>
      <c r="AD78" s="55"/>
    </row>
    <row r="79" spans="1:30" s="14" customFormat="1" ht="26.25" customHeight="1" x14ac:dyDescent="0.3">
      <c r="A79" s="474"/>
      <c r="B79" s="475"/>
      <c r="C79" s="475"/>
      <c r="D79" s="476"/>
      <c r="E79" s="144"/>
      <c r="F79" s="144"/>
      <c r="G79" s="122" t="s">
        <v>202</v>
      </c>
      <c r="H79" s="123"/>
      <c r="I79" s="124"/>
      <c r="J79" s="123"/>
      <c r="K79" s="145"/>
      <c r="L79" s="125" t="s">
        <v>17</v>
      </c>
      <c r="M79" s="405" t="s">
        <v>124</v>
      </c>
      <c r="N79" s="145"/>
      <c r="O79" s="379"/>
      <c r="P79" s="379"/>
      <c r="Q79" s="380"/>
      <c r="R79" s="380"/>
      <c r="S79" s="380"/>
      <c r="T79" s="379"/>
      <c r="U79" s="379"/>
      <c r="V79" s="126"/>
      <c r="W79" s="142"/>
      <c r="X79" s="142"/>
      <c r="Y79" s="142"/>
      <c r="Z79" s="55"/>
      <c r="AA79" s="55"/>
      <c r="AB79" s="55"/>
      <c r="AC79" s="55"/>
      <c r="AD79" s="55"/>
    </row>
    <row r="80" spans="1:30" s="14" customFormat="1" ht="26.25" customHeight="1" x14ac:dyDescent="0.3">
      <c r="A80" s="474"/>
      <c r="B80" s="475"/>
      <c r="C80" s="475"/>
      <c r="D80" s="476"/>
      <c r="E80" s="144"/>
      <c r="F80" s="144"/>
      <c r="G80" s="122" t="s">
        <v>202</v>
      </c>
      <c r="H80" s="123"/>
      <c r="I80" s="124"/>
      <c r="J80" s="123"/>
      <c r="K80" s="145"/>
      <c r="L80" s="125" t="s">
        <v>17</v>
      </c>
      <c r="M80" s="405" t="s">
        <v>124</v>
      </c>
      <c r="N80" s="145"/>
      <c r="O80" s="379"/>
      <c r="P80" s="379"/>
      <c r="Q80" s="380"/>
      <c r="R80" s="380"/>
      <c r="S80" s="380"/>
      <c r="T80" s="379"/>
      <c r="U80" s="379"/>
      <c r="V80" s="126"/>
      <c r="W80" s="142"/>
      <c r="X80" s="142"/>
      <c r="Y80" s="142"/>
      <c r="Z80" s="55"/>
      <c r="AA80" s="55"/>
      <c r="AB80" s="55"/>
      <c r="AC80" s="55"/>
      <c r="AD80" s="55"/>
    </row>
    <row r="81" spans="1:30" s="14" customFormat="1" ht="26.25" customHeight="1" x14ac:dyDescent="0.3">
      <c r="A81" s="474"/>
      <c r="B81" s="475"/>
      <c r="C81" s="475"/>
      <c r="D81" s="476"/>
      <c r="E81" s="144"/>
      <c r="F81" s="144"/>
      <c r="G81" s="122" t="s">
        <v>202</v>
      </c>
      <c r="H81" s="123"/>
      <c r="I81" s="124"/>
      <c r="J81" s="123"/>
      <c r="K81" s="145"/>
      <c r="L81" s="125" t="s">
        <v>17</v>
      </c>
      <c r="M81" s="405" t="s">
        <v>124</v>
      </c>
      <c r="N81" s="145"/>
      <c r="O81" s="379"/>
      <c r="P81" s="379"/>
      <c r="Q81" s="380"/>
      <c r="R81" s="380"/>
      <c r="S81" s="380"/>
      <c r="T81" s="379"/>
      <c r="U81" s="379"/>
      <c r="V81" s="126"/>
      <c r="W81" s="142"/>
      <c r="X81" s="142"/>
      <c r="Y81" s="142"/>
      <c r="Z81" s="55"/>
      <c r="AA81" s="55"/>
      <c r="AB81" s="55"/>
      <c r="AC81" s="55"/>
      <c r="AD81" s="55"/>
    </row>
    <row r="82" spans="1:30" s="14" customFormat="1" ht="26.25" customHeight="1" x14ac:dyDescent="0.3">
      <c r="A82" s="474"/>
      <c r="B82" s="475"/>
      <c r="C82" s="475"/>
      <c r="D82" s="476"/>
      <c r="E82" s="144"/>
      <c r="F82" s="144"/>
      <c r="G82" s="122" t="s">
        <v>202</v>
      </c>
      <c r="H82" s="123"/>
      <c r="I82" s="124"/>
      <c r="J82" s="123"/>
      <c r="K82" s="145"/>
      <c r="L82" s="125" t="s">
        <v>17</v>
      </c>
      <c r="M82" s="405" t="s">
        <v>124</v>
      </c>
      <c r="N82" s="145"/>
      <c r="O82" s="379"/>
      <c r="P82" s="379"/>
      <c r="Q82" s="380"/>
      <c r="R82" s="380"/>
      <c r="S82" s="380"/>
      <c r="T82" s="379"/>
      <c r="U82" s="379"/>
      <c r="V82" s="126"/>
      <c r="W82" s="142"/>
      <c r="X82" s="142"/>
      <c r="Y82" s="142"/>
      <c r="Z82" s="55"/>
      <c r="AA82" s="55"/>
      <c r="AB82" s="55"/>
      <c r="AC82" s="55"/>
      <c r="AD82" s="55"/>
    </row>
    <row r="83" spans="1:30" s="14" customFormat="1" ht="26.25" customHeight="1" x14ac:dyDescent="0.3">
      <c r="A83" s="474"/>
      <c r="B83" s="475"/>
      <c r="C83" s="475"/>
      <c r="D83" s="476"/>
      <c r="E83" s="144"/>
      <c r="F83" s="144"/>
      <c r="G83" s="122" t="s">
        <v>202</v>
      </c>
      <c r="H83" s="123"/>
      <c r="I83" s="124"/>
      <c r="J83" s="123"/>
      <c r="K83" s="145"/>
      <c r="L83" s="125" t="s">
        <v>17</v>
      </c>
      <c r="M83" s="405" t="s">
        <v>124</v>
      </c>
      <c r="N83" s="145"/>
      <c r="O83" s="379"/>
      <c r="P83" s="379"/>
      <c r="Q83" s="380"/>
      <c r="R83" s="380"/>
      <c r="S83" s="380"/>
      <c r="T83" s="379"/>
      <c r="U83" s="379"/>
      <c r="V83" s="126"/>
      <c r="W83" s="142"/>
      <c r="X83" s="142"/>
      <c r="Y83" s="142"/>
      <c r="Z83" s="55"/>
      <c r="AA83" s="55"/>
      <c r="AB83" s="55"/>
      <c r="AC83" s="55"/>
      <c r="AD83" s="55"/>
    </row>
    <row r="84" spans="1:30" s="14" customFormat="1" ht="26.25" customHeight="1" x14ac:dyDescent="0.3">
      <c r="A84" s="474"/>
      <c r="B84" s="475"/>
      <c r="C84" s="475"/>
      <c r="D84" s="476"/>
      <c r="E84" s="144"/>
      <c r="F84" s="144"/>
      <c r="G84" s="122" t="s">
        <v>202</v>
      </c>
      <c r="H84" s="123"/>
      <c r="I84" s="124"/>
      <c r="J84" s="123"/>
      <c r="K84" s="145"/>
      <c r="L84" s="125" t="s">
        <v>17</v>
      </c>
      <c r="M84" s="405" t="s">
        <v>124</v>
      </c>
      <c r="N84" s="145"/>
      <c r="O84" s="379"/>
      <c r="P84" s="379"/>
      <c r="Q84" s="380"/>
      <c r="R84" s="380"/>
      <c r="S84" s="380"/>
      <c r="T84" s="379"/>
      <c r="U84" s="379"/>
      <c r="V84" s="126"/>
      <c r="W84" s="142"/>
      <c r="X84" s="142"/>
      <c r="Y84" s="142"/>
      <c r="Z84" s="55"/>
      <c r="AA84" s="55"/>
      <c r="AB84" s="55"/>
      <c r="AC84" s="55"/>
      <c r="AD84" s="55"/>
    </row>
    <row r="85" spans="1:30" s="14" customFormat="1" ht="26.25" customHeight="1" x14ac:dyDescent="0.3">
      <c r="A85" s="474"/>
      <c r="B85" s="475"/>
      <c r="C85" s="475"/>
      <c r="D85" s="476"/>
      <c r="E85" s="144"/>
      <c r="F85" s="144"/>
      <c r="G85" s="122" t="s">
        <v>202</v>
      </c>
      <c r="H85" s="123"/>
      <c r="I85" s="124"/>
      <c r="J85" s="123"/>
      <c r="K85" s="145"/>
      <c r="L85" s="125" t="s">
        <v>17</v>
      </c>
      <c r="M85" s="405" t="s">
        <v>124</v>
      </c>
      <c r="N85" s="145"/>
      <c r="O85" s="379"/>
      <c r="P85" s="379"/>
      <c r="Q85" s="380"/>
      <c r="R85" s="380"/>
      <c r="S85" s="380"/>
      <c r="T85" s="379"/>
      <c r="U85" s="379"/>
      <c r="V85" s="126"/>
      <c r="W85" s="142"/>
      <c r="X85" s="142"/>
      <c r="Y85" s="142"/>
      <c r="Z85" s="55"/>
      <c r="AA85" s="55"/>
      <c r="AB85" s="55"/>
      <c r="AC85" s="55"/>
      <c r="AD85" s="55"/>
    </row>
    <row r="86" spans="1:30" s="14" customFormat="1" ht="26.25" customHeight="1" x14ac:dyDescent="0.3">
      <c r="A86" s="474"/>
      <c r="B86" s="475"/>
      <c r="C86" s="475"/>
      <c r="D86" s="476"/>
      <c r="E86" s="144"/>
      <c r="F86" s="144"/>
      <c r="G86" s="122" t="s">
        <v>202</v>
      </c>
      <c r="H86" s="123"/>
      <c r="I86" s="124"/>
      <c r="J86" s="123"/>
      <c r="K86" s="145"/>
      <c r="L86" s="125" t="s">
        <v>17</v>
      </c>
      <c r="M86" s="405" t="s">
        <v>124</v>
      </c>
      <c r="N86" s="145"/>
      <c r="O86" s="379"/>
      <c r="P86" s="379"/>
      <c r="Q86" s="380"/>
      <c r="R86" s="380"/>
      <c r="S86" s="380"/>
      <c r="T86" s="379"/>
      <c r="U86" s="379"/>
      <c r="V86" s="126"/>
      <c r="W86" s="142"/>
      <c r="X86" s="142"/>
      <c r="Y86" s="142"/>
      <c r="Z86" s="55"/>
      <c r="AA86" s="55"/>
      <c r="AB86" s="55"/>
      <c r="AC86" s="55"/>
      <c r="AD86" s="55"/>
    </row>
    <row r="87" spans="1:30" s="14" customFormat="1" ht="26.25" customHeight="1" x14ac:dyDescent="0.3">
      <c r="A87" s="474"/>
      <c r="B87" s="475"/>
      <c r="C87" s="475"/>
      <c r="D87" s="476"/>
      <c r="E87" s="144"/>
      <c r="F87" s="144"/>
      <c r="G87" s="122" t="s">
        <v>202</v>
      </c>
      <c r="H87" s="123"/>
      <c r="I87" s="124"/>
      <c r="J87" s="123"/>
      <c r="K87" s="145"/>
      <c r="L87" s="125" t="s">
        <v>17</v>
      </c>
      <c r="M87" s="405" t="s">
        <v>124</v>
      </c>
      <c r="N87" s="145"/>
      <c r="O87" s="379"/>
      <c r="P87" s="379"/>
      <c r="Q87" s="380"/>
      <c r="R87" s="380"/>
      <c r="S87" s="380"/>
      <c r="T87" s="379"/>
      <c r="U87" s="379"/>
      <c r="V87" s="126"/>
      <c r="W87" s="142"/>
      <c r="X87" s="142"/>
      <c r="Y87" s="142"/>
      <c r="Z87" s="55"/>
      <c r="AA87" s="55"/>
      <c r="AB87" s="55"/>
      <c r="AC87" s="55"/>
      <c r="AD87" s="55"/>
    </row>
    <row r="88" spans="1:30" s="14" customFormat="1" ht="26.25" customHeight="1" x14ac:dyDescent="0.3">
      <c r="A88" s="474"/>
      <c r="B88" s="475"/>
      <c r="C88" s="475"/>
      <c r="D88" s="476"/>
      <c r="E88" s="144"/>
      <c r="F88" s="144"/>
      <c r="G88" s="122" t="s">
        <v>202</v>
      </c>
      <c r="H88" s="123"/>
      <c r="I88" s="124"/>
      <c r="J88" s="123"/>
      <c r="K88" s="145"/>
      <c r="L88" s="125" t="s">
        <v>17</v>
      </c>
      <c r="M88" s="405" t="s">
        <v>124</v>
      </c>
      <c r="N88" s="145"/>
      <c r="O88" s="379"/>
      <c r="P88" s="379"/>
      <c r="Q88" s="380"/>
      <c r="R88" s="380"/>
      <c r="S88" s="380"/>
      <c r="T88" s="379"/>
      <c r="U88" s="379"/>
      <c r="V88" s="126"/>
      <c r="W88" s="142"/>
      <c r="X88" s="142"/>
      <c r="Y88" s="142"/>
      <c r="Z88" s="55"/>
      <c r="AA88" s="55"/>
      <c r="AB88" s="55"/>
      <c r="AC88" s="55"/>
      <c r="AD88" s="55"/>
    </row>
    <row r="89" spans="1:30" s="4" customFormat="1" ht="26.25" customHeight="1" x14ac:dyDescent="0.3">
      <c r="A89" s="504" t="s">
        <v>1</v>
      </c>
      <c r="B89" s="505"/>
      <c r="C89" s="505"/>
      <c r="D89" s="505"/>
      <c r="E89" s="505"/>
      <c r="F89" s="506"/>
      <c r="G89" s="146"/>
      <c r="H89" s="117">
        <f>SUM(H63:H88)</f>
        <v>0</v>
      </c>
      <c r="I89" s="130">
        <f>SUM(I63:I88)</f>
        <v>0</v>
      </c>
      <c r="J89" s="117">
        <f>SUM(J63:J88)</f>
        <v>0</v>
      </c>
      <c r="K89" s="147">
        <f>SUM(K63:K88)</f>
        <v>0</v>
      </c>
      <c r="L89" s="148"/>
      <c r="M89" s="149"/>
      <c r="N89" s="117">
        <f>SUM(N63:N88)</f>
        <v>0</v>
      </c>
      <c r="O89" s="369"/>
      <c r="P89" s="369"/>
      <c r="Q89" s="369"/>
      <c r="R89" s="369"/>
      <c r="S89" s="369"/>
      <c r="T89" s="369"/>
      <c r="U89" s="369"/>
      <c r="V89" s="118"/>
      <c r="W89" s="51"/>
      <c r="X89" s="51"/>
      <c r="Y89" s="51"/>
      <c r="Z89" s="52"/>
      <c r="AA89" s="52"/>
      <c r="AB89" s="52"/>
      <c r="AC89" s="52"/>
      <c r="AD89" s="52"/>
    </row>
    <row r="90" spans="1:30" s="1" customFormat="1" ht="14.4" x14ac:dyDescent="0.3">
      <c r="A90" s="150"/>
      <c r="B90" s="151"/>
      <c r="C90" s="151"/>
      <c r="D90" s="151"/>
      <c r="E90" s="151"/>
      <c r="F90" s="151"/>
      <c r="G90" s="151"/>
      <c r="H90" s="152"/>
      <c r="I90" s="151"/>
      <c r="J90" s="151"/>
      <c r="K90" s="153"/>
      <c r="L90" s="85"/>
      <c r="M90" s="154"/>
      <c r="N90" s="155"/>
      <c r="O90" s="371"/>
      <c r="P90" s="371"/>
      <c r="Q90" s="371"/>
      <c r="R90" s="371"/>
      <c r="S90" s="371"/>
      <c r="T90" s="371"/>
      <c r="U90" s="371"/>
      <c r="V90" s="87"/>
      <c r="W90" s="87"/>
      <c r="X90" s="87"/>
      <c r="Y90" s="87"/>
      <c r="Z90" s="154"/>
      <c r="AA90" s="154"/>
      <c r="AB90" s="154"/>
      <c r="AC90" s="154"/>
      <c r="AD90" s="154"/>
    </row>
    <row r="91" spans="1:30" ht="26.25" customHeight="1" x14ac:dyDescent="0.3">
      <c r="A91" s="156" t="s">
        <v>7</v>
      </c>
      <c r="B91" s="157"/>
      <c r="C91" s="157"/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158"/>
      <c r="O91" s="446" t="s">
        <v>232</v>
      </c>
      <c r="P91" s="447"/>
      <c r="Q91" s="447"/>
      <c r="R91" s="447"/>
      <c r="S91" s="446" t="s">
        <v>233</v>
      </c>
      <c r="T91" s="447"/>
      <c r="U91" s="447"/>
      <c r="V91" s="159"/>
      <c r="W91" s="51"/>
      <c r="X91" s="51"/>
      <c r="Y91" s="51"/>
      <c r="Z91" s="54"/>
      <c r="AA91" s="54"/>
      <c r="AB91" s="54"/>
      <c r="AC91" s="54"/>
      <c r="AD91" s="54"/>
    </row>
    <row r="92" spans="1:30" s="12" customFormat="1" ht="26.25" customHeight="1" x14ac:dyDescent="0.3">
      <c r="A92" s="477" t="s">
        <v>29</v>
      </c>
      <c r="B92" s="478"/>
      <c r="C92" s="478"/>
      <c r="D92" s="478"/>
      <c r="E92" s="478"/>
      <c r="F92" s="479"/>
      <c r="G92" s="115" t="s">
        <v>30</v>
      </c>
      <c r="H92" s="114" t="s">
        <v>35</v>
      </c>
      <c r="I92" s="115" t="s">
        <v>36</v>
      </c>
      <c r="J92" s="112" t="s">
        <v>37</v>
      </c>
      <c r="K92" s="114" t="s">
        <v>40</v>
      </c>
      <c r="L92" s="403" t="s">
        <v>23</v>
      </c>
      <c r="M92" s="403" t="s">
        <v>123</v>
      </c>
      <c r="N92" s="117" t="s">
        <v>246</v>
      </c>
      <c r="O92" s="404" t="s">
        <v>234</v>
      </c>
      <c r="P92" s="404" t="s">
        <v>235</v>
      </c>
      <c r="Q92" s="404" t="s">
        <v>236</v>
      </c>
      <c r="R92" s="404" t="s">
        <v>237</v>
      </c>
      <c r="S92" s="404" t="s">
        <v>238</v>
      </c>
      <c r="T92" s="404" t="s">
        <v>236</v>
      </c>
      <c r="U92" s="404" t="s">
        <v>239</v>
      </c>
      <c r="V92" s="118"/>
      <c r="W92" s="160"/>
      <c r="X92" s="160"/>
      <c r="Y92" s="160"/>
      <c r="Z92" s="120"/>
      <c r="AA92" s="120"/>
      <c r="AB92" s="120"/>
      <c r="AC92" s="120"/>
      <c r="AD92" s="120"/>
    </row>
    <row r="93" spans="1:30" s="13" customFormat="1" ht="26.25" customHeight="1" x14ac:dyDescent="0.3">
      <c r="A93" s="510"/>
      <c r="B93" s="511"/>
      <c r="C93" s="511"/>
      <c r="D93" s="511"/>
      <c r="E93" s="511"/>
      <c r="F93" s="512"/>
      <c r="G93" s="122" t="s">
        <v>202</v>
      </c>
      <c r="H93" s="121"/>
      <c r="I93" s="124"/>
      <c r="J93" s="123">
        <f>H93+I93</f>
        <v>0</v>
      </c>
      <c r="K93" s="121"/>
      <c r="L93" s="125" t="s">
        <v>17</v>
      </c>
      <c r="M93" s="405" t="s">
        <v>124</v>
      </c>
      <c r="N93" s="145"/>
      <c r="O93" s="377"/>
      <c r="P93" s="377"/>
      <c r="Q93" s="377"/>
      <c r="R93" s="378"/>
      <c r="S93" s="378"/>
      <c r="T93" s="377"/>
      <c r="U93" s="377"/>
      <c r="V93" s="161"/>
      <c r="W93" s="128"/>
      <c r="X93" s="128"/>
      <c r="Y93" s="128"/>
      <c r="Z93" s="56"/>
      <c r="AA93" s="56"/>
      <c r="AB93" s="56"/>
      <c r="AC93" s="56"/>
      <c r="AD93" s="56"/>
    </row>
    <row r="94" spans="1:30" s="13" customFormat="1" ht="26.25" customHeight="1" x14ac:dyDescent="0.3">
      <c r="A94" s="510"/>
      <c r="B94" s="511"/>
      <c r="C94" s="511"/>
      <c r="D94" s="511"/>
      <c r="E94" s="511"/>
      <c r="F94" s="512"/>
      <c r="G94" s="122" t="s">
        <v>204</v>
      </c>
      <c r="H94" s="121"/>
      <c r="I94" s="124"/>
      <c r="J94" s="123">
        <f t="shared" ref="J94:J101" si="13">H94+I94</f>
        <v>0</v>
      </c>
      <c r="K94" s="121"/>
      <c r="L94" s="125" t="s">
        <v>17</v>
      </c>
      <c r="M94" s="405" t="s">
        <v>124</v>
      </c>
      <c r="N94" s="145"/>
      <c r="O94" s="377"/>
      <c r="P94" s="377"/>
      <c r="Q94" s="377"/>
      <c r="R94" s="378"/>
      <c r="S94" s="378"/>
      <c r="T94" s="377"/>
      <c r="U94" s="377"/>
      <c r="V94" s="161"/>
      <c r="W94" s="128"/>
      <c r="X94" s="128"/>
      <c r="Y94" s="128"/>
      <c r="Z94" s="56"/>
      <c r="AA94" s="56"/>
      <c r="AB94" s="56"/>
      <c r="AC94" s="56"/>
      <c r="AD94" s="56"/>
    </row>
    <row r="95" spans="1:30" s="13" customFormat="1" ht="26.25" customHeight="1" x14ac:dyDescent="0.3">
      <c r="A95" s="510"/>
      <c r="B95" s="511"/>
      <c r="C95" s="511"/>
      <c r="D95" s="511"/>
      <c r="E95" s="511"/>
      <c r="F95" s="512"/>
      <c r="G95" s="122" t="s">
        <v>205</v>
      </c>
      <c r="H95" s="121"/>
      <c r="I95" s="124"/>
      <c r="J95" s="123">
        <f t="shared" si="13"/>
        <v>0</v>
      </c>
      <c r="K95" s="121"/>
      <c r="L95" s="125" t="s">
        <v>17</v>
      </c>
      <c r="M95" s="405" t="s">
        <v>124</v>
      </c>
      <c r="N95" s="145"/>
      <c r="O95" s="377"/>
      <c r="P95" s="377"/>
      <c r="Q95" s="377"/>
      <c r="R95" s="378"/>
      <c r="S95" s="378"/>
      <c r="T95" s="377"/>
      <c r="U95" s="377"/>
      <c r="V95" s="161"/>
      <c r="W95" s="128"/>
      <c r="X95" s="128"/>
      <c r="Y95" s="128"/>
      <c r="Z95" s="56"/>
      <c r="AA95" s="56"/>
      <c r="AB95" s="56"/>
      <c r="AC95" s="56"/>
      <c r="AD95" s="56"/>
    </row>
    <row r="96" spans="1:30" s="13" customFormat="1" ht="26.25" customHeight="1" x14ac:dyDescent="0.3">
      <c r="A96" s="510"/>
      <c r="B96" s="511"/>
      <c r="C96" s="511"/>
      <c r="D96" s="511"/>
      <c r="E96" s="511"/>
      <c r="F96" s="512"/>
      <c r="G96" s="122" t="s">
        <v>206</v>
      </c>
      <c r="H96" s="121"/>
      <c r="I96" s="124"/>
      <c r="J96" s="123">
        <f t="shared" si="13"/>
        <v>0</v>
      </c>
      <c r="K96" s="121"/>
      <c r="L96" s="125" t="s">
        <v>63</v>
      </c>
      <c r="M96" s="405" t="s">
        <v>124</v>
      </c>
      <c r="N96" s="145"/>
      <c r="O96" s="377"/>
      <c r="P96" s="377"/>
      <c r="Q96" s="377"/>
      <c r="R96" s="378"/>
      <c r="S96" s="378"/>
      <c r="T96" s="377"/>
      <c r="U96" s="377"/>
      <c r="V96" s="161"/>
      <c r="W96" s="128"/>
      <c r="X96" s="128"/>
      <c r="Y96" s="128"/>
      <c r="Z96" s="56"/>
      <c r="AA96" s="56"/>
      <c r="AB96" s="56"/>
      <c r="AC96" s="56"/>
      <c r="AD96" s="56"/>
    </row>
    <row r="97" spans="1:30" s="13" customFormat="1" ht="26.25" customHeight="1" x14ac:dyDescent="0.3">
      <c r="A97" s="510"/>
      <c r="B97" s="511"/>
      <c r="C97" s="511"/>
      <c r="D97" s="511"/>
      <c r="E97" s="511"/>
      <c r="F97" s="512"/>
      <c r="G97" s="122" t="s">
        <v>208</v>
      </c>
      <c r="H97" s="121"/>
      <c r="I97" s="124"/>
      <c r="J97" s="123">
        <f t="shared" si="13"/>
        <v>0</v>
      </c>
      <c r="K97" s="121"/>
      <c r="L97" s="125" t="s">
        <v>63</v>
      </c>
      <c r="M97" s="405" t="s">
        <v>124</v>
      </c>
      <c r="N97" s="145"/>
      <c r="O97" s="377"/>
      <c r="P97" s="377"/>
      <c r="Q97" s="377"/>
      <c r="R97" s="378"/>
      <c r="S97" s="378"/>
      <c r="T97" s="377"/>
      <c r="U97" s="377"/>
      <c r="V97" s="161"/>
      <c r="W97" s="128"/>
      <c r="X97" s="128"/>
      <c r="Y97" s="128"/>
      <c r="Z97" s="56"/>
      <c r="AA97" s="56"/>
      <c r="AB97" s="56"/>
      <c r="AC97" s="56"/>
      <c r="AD97" s="56"/>
    </row>
    <row r="98" spans="1:30" s="13" customFormat="1" ht="26.25" customHeight="1" x14ac:dyDescent="0.3">
      <c r="A98" s="510"/>
      <c r="B98" s="511"/>
      <c r="C98" s="511"/>
      <c r="D98" s="511"/>
      <c r="E98" s="511"/>
      <c r="F98" s="512"/>
      <c r="G98" s="122" t="s">
        <v>209</v>
      </c>
      <c r="H98" s="121"/>
      <c r="I98" s="124"/>
      <c r="J98" s="123">
        <f t="shared" si="13"/>
        <v>0</v>
      </c>
      <c r="K98" s="121"/>
      <c r="L98" s="125" t="s">
        <v>63</v>
      </c>
      <c r="M98" s="405" t="s">
        <v>124</v>
      </c>
      <c r="N98" s="145"/>
      <c r="O98" s="379"/>
      <c r="P98" s="379"/>
      <c r="Q98" s="380"/>
      <c r="R98" s="380"/>
      <c r="S98" s="380"/>
      <c r="T98" s="379"/>
      <c r="U98" s="379"/>
      <c r="V98" s="161"/>
      <c r="W98" s="128"/>
      <c r="X98" s="128"/>
      <c r="Y98" s="128"/>
      <c r="Z98" s="56"/>
      <c r="AA98" s="56"/>
      <c r="AB98" s="56"/>
      <c r="AC98" s="56"/>
      <c r="AD98" s="56"/>
    </row>
    <row r="99" spans="1:30" s="13" customFormat="1" ht="26.25" customHeight="1" x14ac:dyDescent="0.3">
      <c r="A99" s="510"/>
      <c r="B99" s="511"/>
      <c r="C99" s="511"/>
      <c r="D99" s="511"/>
      <c r="E99" s="511"/>
      <c r="F99" s="512"/>
      <c r="G99" s="122" t="s">
        <v>210</v>
      </c>
      <c r="H99" s="121"/>
      <c r="I99" s="124"/>
      <c r="J99" s="123">
        <f t="shared" si="13"/>
        <v>0</v>
      </c>
      <c r="K99" s="121"/>
      <c r="L99" s="125" t="s">
        <v>18</v>
      </c>
      <c r="M99" s="405" t="s">
        <v>124</v>
      </c>
      <c r="N99" s="145"/>
      <c r="O99" s="379"/>
      <c r="P99" s="379"/>
      <c r="Q99" s="380"/>
      <c r="R99" s="380"/>
      <c r="S99" s="380"/>
      <c r="T99" s="379"/>
      <c r="U99" s="379"/>
      <c r="V99" s="161"/>
      <c r="W99" s="128"/>
      <c r="X99" s="128"/>
      <c r="Y99" s="128"/>
      <c r="Z99" s="56"/>
      <c r="AA99" s="56"/>
      <c r="AB99" s="56"/>
      <c r="AC99" s="56"/>
      <c r="AD99" s="56"/>
    </row>
    <row r="100" spans="1:30" s="13" customFormat="1" ht="26.25" customHeight="1" x14ac:dyDescent="0.3">
      <c r="A100" s="201"/>
      <c r="B100" s="202"/>
      <c r="C100" s="202"/>
      <c r="D100" s="202"/>
      <c r="E100" s="202"/>
      <c r="F100" s="203"/>
      <c r="G100" s="122" t="s">
        <v>212</v>
      </c>
      <c r="H100" s="121"/>
      <c r="I100" s="124"/>
      <c r="J100" s="123">
        <f t="shared" si="13"/>
        <v>0</v>
      </c>
      <c r="K100" s="121"/>
      <c r="L100" s="125" t="s">
        <v>18</v>
      </c>
      <c r="M100" s="405" t="s">
        <v>124</v>
      </c>
      <c r="N100" s="145"/>
      <c r="O100" s="379"/>
      <c r="P100" s="379"/>
      <c r="Q100" s="380"/>
      <c r="R100" s="380"/>
      <c r="S100" s="380"/>
      <c r="T100" s="379"/>
      <c r="U100" s="379"/>
      <c r="V100" s="161"/>
      <c r="W100" s="128"/>
      <c r="X100" s="128"/>
      <c r="Y100" s="128"/>
      <c r="Z100" s="56"/>
      <c r="AA100" s="56"/>
      <c r="AB100" s="56"/>
      <c r="AC100" s="56"/>
      <c r="AD100" s="56"/>
    </row>
    <row r="101" spans="1:30" s="13" customFormat="1" ht="26.25" customHeight="1" x14ac:dyDescent="0.3">
      <c r="A101" s="510"/>
      <c r="B101" s="511"/>
      <c r="C101" s="511"/>
      <c r="D101" s="511"/>
      <c r="E101" s="511"/>
      <c r="F101" s="512"/>
      <c r="G101" s="122" t="s">
        <v>213</v>
      </c>
      <c r="H101" s="121"/>
      <c r="I101" s="124"/>
      <c r="J101" s="123">
        <f t="shared" si="13"/>
        <v>0</v>
      </c>
      <c r="K101" s="121"/>
      <c r="L101" s="125" t="s">
        <v>18</v>
      </c>
      <c r="M101" s="405" t="s">
        <v>124</v>
      </c>
      <c r="N101" s="145"/>
      <c r="O101" s="379"/>
      <c r="P101" s="379"/>
      <c r="Q101" s="380"/>
      <c r="R101" s="380"/>
      <c r="S101" s="380"/>
      <c r="T101" s="379"/>
      <c r="U101" s="379"/>
      <c r="V101" s="161"/>
      <c r="W101" s="128"/>
      <c r="X101" s="128"/>
      <c r="Y101" s="128"/>
      <c r="Z101" s="56"/>
      <c r="AA101" s="56"/>
      <c r="AB101" s="56"/>
      <c r="AC101" s="56"/>
      <c r="AD101" s="56"/>
    </row>
    <row r="102" spans="1:30" s="4" customFormat="1" ht="26.25" customHeight="1" x14ac:dyDescent="0.3">
      <c r="A102" s="504" t="s">
        <v>1</v>
      </c>
      <c r="B102" s="505"/>
      <c r="C102" s="505"/>
      <c r="D102" s="505"/>
      <c r="E102" s="505"/>
      <c r="F102" s="506"/>
      <c r="G102" s="146"/>
      <c r="H102" s="130">
        <f>SUM(H93:H101)</f>
        <v>0</v>
      </c>
      <c r="I102" s="130">
        <f>SUM(I93:I101)</f>
        <v>0</v>
      </c>
      <c r="J102" s="117">
        <f>SUM(J93:J101)</f>
        <v>0</v>
      </c>
      <c r="K102" s="131">
        <f>SUM(K93:K101)</f>
        <v>0</v>
      </c>
      <c r="L102" s="162"/>
      <c r="M102" s="149"/>
      <c r="N102" s="117">
        <f>SUM(N93:N101)</f>
        <v>0</v>
      </c>
      <c r="O102" s="369"/>
      <c r="P102" s="369"/>
      <c r="Q102" s="369"/>
      <c r="R102" s="369"/>
      <c r="S102" s="369"/>
      <c r="T102" s="369"/>
      <c r="U102" s="369"/>
      <c r="V102" s="118"/>
      <c r="W102" s="51"/>
      <c r="X102" s="51"/>
      <c r="Y102" s="51"/>
      <c r="Z102" s="52"/>
      <c r="AA102" s="52"/>
      <c r="AB102" s="52"/>
      <c r="AC102" s="52"/>
      <c r="AD102" s="52"/>
    </row>
    <row r="103" spans="1:30" s="1" customFormat="1" ht="14.4" x14ac:dyDescent="0.3">
      <c r="A103" s="150"/>
      <c r="B103" s="151"/>
      <c r="C103" s="151"/>
      <c r="D103" s="151"/>
      <c r="E103" s="151"/>
      <c r="F103" s="151"/>
      <c r="G103" s="151"/>
      <c r="H103" s="152"/>
      <c r="I103" s="151"/>
      <c r="J103" s="151"/>
      <c r="K103" s="153"/>
      <c r="L103" s="85"/>
      <c r="M103" s="154"/>
      <c r="N103" s="155"/>
      <c r="O103" s="371"/>
      <c r="P103" s="371"/>
      <c r="Q103" s="371"/>
      <c r="R103" s="371"/>
      <c r="S103" s="371"/>
      <c r="T103" s="371"/>
      <c r="U103" s="371"/>
      <c r="V103" s="87"/>
      <c r="W103" s="87"/>
      <c r="X103" s="87"/>
      <c r="Y103" s="87"/>
      <c r="Z103" s="154"/>
      <c r="AA103" s="154"/>
      <c r="AB103" s="154"/>
      <c r="AC103" s="154"/>
      <c r="AD103" s="154"/>
    </row>
    <row r="104" spans="1:30" ht="26.25" customHeight="1" x14ac:dyDescent="0.3">
      <c r="A104" s="156" t="s">
        <v>6</v>
      </c>
      <c r="B104" s="157"/>
      <c r="C104" s="157"/>
      <c r="D104" s="157"/>
      <c r="E104" s="157"/>
      <c r="F104" s="157"/>
      <c r="G104" s="157"/>
      <c r="H104" s="157"/>
      <c r="I104" s="157"/>
      <c r="J104" s="157"/>
      <c r="K104" s="157"/>
      <c r="L104" s="157"/>
      <c r="M104" s="157"/>
      <c r="N104" s="158"/>
      <c r="O104" s="446" t="s">
        <v>232</v>
      </c>
      <c r="P104" s="447"/>
      <c r="Q104" s="447"/>
      <c r="R104" s="447"/>
      <c r="S104" s="446" t="s">
        <v>233</v>
      </c>
      <c r="T104" s="447"/>
      <c r="U104" s="447"/>
      <c r="V104" s="109"/>
      <c r="W104" s="51"/>
      <c r="X104" s="51"/>
      <c r="Y104" s="51"/>
      <c r="Z104" s="54"/>
      <c r="AA104" s="54"/>
      <c r="AB104" s="54"/>
      <c r="AC104" s="54"/>
      <c r="AD104" s="54"/>
    </row>
    <row r="105" spans="1:30" s="12" customFormat="1" ht="26.25" customHeight="1" x14ac:dyDescent="0.3">
      <c r="A105" s="477" t="s">
        <v>29</v>
      </c>
      <c r="B105" s="478"/>
      <c r="C105" s="478"/>
      <c r="D105" s="478"/>
      <c r="E105" s="478"/>
      <c r="F105" s="479"/>
      <c r="G105" s="115" t="s">
        <v>30</v>
      </c>
      <c r="H105" s="114" t="s">
        <v>35</v>
      </c>
      <c r="I105" s="115" t="s">
        <v>36</v>
      </c>
      <c r="J105" s="112" t="s">
        <v>37</v>
      </c>
      <c r="K105" s="114" t="s">
        <v>40</v>
      </c>
      <c r="L105" s="403" t="s">
        <v>23</v>
      </c>
      <c r="M105" s="403" t="s">
        <v>123</v>
      </c>
      <c r="N105" s="117" t="s">
        <v>246</v>
      </c>
      <c r="O105" s="404" t="s">
        <v>234</v>
      </c>
      <c r="P105" s="404" t="s">
        <v>235</v>
      </c>
      <c r="Q105" s="404" t="s">
        <v>236</v>
      </c>
      <c r="R105" s="404" t="s">
        <v>237</v>
      </c>
      <c r="S105" s="404" t="s">
        <v>238</v>
      </c>
      <c r="T105" s="404" t="s">
        <v>236</v>
      </c>
      <c r="U105" s="404" t="s">
        <v>239</v>
      </c>
      <c r="V105" s="118"/>
      <c r="W105" s="160"/>
      <c r="X105" s="160"/>
      <c r="Y105" s="160"/>
      <c r="Z105" s="120"/>
      <c r="AA105" s="120"/>
      <c r="AB105" s="120"/>
      <c r="AC105" s="120"/>
      <c r="AD105" s="120"/>
    </row>
    <row r="106" spans="1:30" s="13" customFormat="1" ht="26.25" customHeight="1" x14ac:dyDescent="0.3">
      <c r="A106" s="501"/>
      <c r="B106" s="502"/>
      <c r="C106" s="502"/>
      <c r="D106" s="502"/>
      <c r="E106" s="502"/>
      <c r="F106" s="503"/>
      <c r="G106" s="122" t="s">
        <v>202</v>
      </c>
      <c r="H106" s="121"/>
      <c r="I106" s="124"/>
      <c r="J106" s="123">
        <f>H106+I106</f>
        <v>0</v>
      </c>
      <c r="K106" s="121"/>
      <c r="L106" s="125" t="s">
        <v>154</v>
      </c>
      <c r="M106" s="405" t="s">
        <v>124</v>
      </c>
      <c r="N106" s="123"/>
      <c r="O106" s="377"/>
      <c r="P106" s="377"/>
      <c r="Q106" s="377"/>
      <c r="R106" s="378"/>
      <c r="S106" s="378"/>
      <c r="T106" s="377"/>
      <c r="U106" s="377"/>
      <c r="V106" s="126"/>
      <c r="W106" s="128"/>
      <c r="X106" s="128"/>
      <c r="Y106" s="128"/>
      <c r="Z106" s="56"/>
      <c r="AA106" s="56"/>
      <c r="AB106" s="56"/>
      <c r="AC106" s="56"/>
      <c r="AD106" s="56"/>
    </row>
    <row r="107" spans="1:30" s="13" customFormat="1" ht="26.25" customHeight="1" x14ac:dyDescent="0.3">
      <c r="A107" s="501"/>
      <c r="B107" s="502"/>
      <c r="C107" s="502"/>
      <c r="D107" s="502"/>
      <c r="E107" s="502"/>
      <c r="F107" s="503"/>
      <c r="G107" s="122" t="s">
        <v>202</v>
      </c>
      <c r="H107" s="121"/>
      <c r="I107" s="124"/>
      <c r="J107" s="123">
        <f t="shared" ref="J107:J113" si="14">H107+I107</f>
        <v>0</v>
      </c>
      <c r="K107" s="121"/>
      <c r="L107" s="125" t="s">
        <v>154</v>
      </c>
      <c r="M107" s="405" t="s">
        <v>124</v>
      </c>
      <c r="N107" s="123"/>
      <c r="O107" s="377"/>
      <c r="P107" s="377"/>
      <c r="Q107" s="377"/>
      <c r="R107" s="378"/>
      <c r="S107" s="378"/>
      <c r="T107" s="377"/>
      <c r="U107" s="377"/>
      <c r="V107" s="126"/>
      <c r="W107" s="128"/>
      <c r="X107" s="128"/>
      <c r="Y107" s="128"/>
      <c r="Z107" s="56"/>
      <c r="AA107" s="56"/>
      <c r="AB107" s="56"/>
      <c r="AC107" s="56"/>
      <c r="AD107" s="56"/>
    </row>
    <row r="108" spans="1:30" s="13" customFormat="1" ht="26.25" customHeight="1" x14ac:dyDescent="0.3">
      <c r="A108" s="501"/>
      <c r="B108" s="502"/>
      <c r="C108" s="502"/>
      <c r="D108" s="502"/>
      <c r="E108" s="502"/>
      <c r="F108" s="503"/>
      <c r="G108" s="122" t="s">
        <v>202</v>
      </c>
      <c r="H108" s="121"/>
      <c r="I108" s="124"/>
      <c r="J108" s="123">
        <f t="shared" si="14"/>
        <v>0</v>
      </c>
      <c r="K108" s="121"/>
      <c r="L108" s="125" t="s">
        <v>154</v>
      </c>
      <c r="M108" s="405" t="s">
        <v>124</v>
      </c>
      <c r="N108" s="123"/>
      <c r="O108" s="377"/>
      <c r="P108" s="377"/>
      <c r="Q108" s="377"/>
      <c r="R108" s="378"/>
      <c r="S108" s="378"/>
      <c r="T108" s="377"/>
      <c r="U108" s="377"/>
      <c r="V108" s="126"/>
      <c r="W108" s="128"/>
      <c r="X108" s="128"/>
      <c r="Y108" s="128"/>
      <c r="Z108" s="56"/>
      <c r="AA108" s="56"/>
      <c r="AB108" s="56"/>
      <c r="AC108" s="56"/>
      <c r="AD108" s="56"/>
    </row>
    <row r="109" spans="1:30" s="13" customFormat="1" ht="26.25" customHeight="1" x14ac:dyDescent="0.3">
      <c r="A109" s="501"/>
      <c r="B109" s="502"/>
      <c r="C109" s="502"/>
      <c r="D109" s="502"/>
      <c r="E109" s="502"/>
      <c r="F109" s="503"/>
      <c r="G109" s="122" t="s">
        <v>202</v>
      </c>
      <c r="H109" s="121"/>
      <c r="I109" s="124"/>
      <c r="J109" s="123">
        <f t="shared" si="14"/>
        <v>0</v>
      </c>
      <c r="K109" s="121"/>
      <c r="L109" s="125" t="s">
        <v>154</v>
      </c>
      <c r="M109" s="405" t="s">
        <v>124</v>
      </c>
      <c r="N109" s="123"/>
      <c r="O109" s="377"/>
      <c r="P109" s="377"/>
      <c r="Q109" s="377"/>
      <c r="R109" s="378"/>
      <c r="S109" s="378"/>
      <c r="T109" s="377"/>
      <c r="U109" s="377"/>
      <c r="V109" s="126"/>
      <c r="W109" s="128"/>
      <c r="X109" s="128"/>
      <c r="Y109" s="128"/>
      <c r="Z109" s="56"/>
      <c r="AA109" s="56"/>
      <c r="AB109" s="56"/>
      <c r="AC109" s="56"/>
      <c r="AD109" s="56"/>
    </row>
    <row r="110" spans="1:30" s="13" customFormat="1" ht="26.25" customHeight="1" x14ac:dyDescent="0.3">
      <c r="A110" s="501"/>
      <c r="B110" s="502"/>
      <c r="C110" s="502"/>
      <c r="D110" s="502"/>
      <c r="E110" s="502"/>
      <c r="F110" s="503"/>
      <c r="G110" s="122" t="s">
        <v>202</v>
      </c>
      <c r="H110" s="121"/>
      <c r="I110" s="124"/>
      <c r="J110" s="123">
        <f t="shared" si="14"/>
        <v>0</v>
      </c>
      <c r="K110" s="121"/>
      <c r="L110" s="125" t="s">
        <v>154</v>
      </c>
      <c r="M110" s="405" t="s">
        <v>124</v>
      </c>
      <c r="N110" s="123"/>
      <c r="O110" s="377"/>
      <c r="P110" s="377"/>
      <c r="Q110" s="377"/>
      <c r="R110" s="378"/>
      <c r="S110" s="378"/>
      <c r="T110" s="377"/>
      <c r="U110" s="377"/>
      <c r="V110" s="126"/>
      <c r="W110" s="128"/>
      <c r="X110" s="128"/>
      <c r="Y110" s="128"/>
      <c r="Z110" s="56"/>
      <c r="AA110" s="56"/>
      <c r="AB110" s="56"/>
      <c r="AC110" s="56"/>
      <c r="AD110" s="56"/>
    </row>
    <row r="111" spans="1:30" s="13" customFormat="1" ht="26.25" customHeight="1" x14ac:dyDescent="0.3">
      <c r="A111" s="501"/>
      <c r="B111" s="502"/>
      <c r="C111" s="502"/>
      <c r="D111" s="502"/>
      <c r="E111" s="502"/>
      <c r="F111" s="503"/>
      <c r="G111" s="122" t="s">
        <v>202</v>
      </c>
      <c r="H111" s="121"/>
      <c r="I111" s="124"/>
      <c r="J111" s="123">
        <f t="shared" si="14"/>
        <v>0</v>
      </c>
      <c r="K111" s="121"/>
      <c r="L111" s="125" t="s">
        <v>154</v>
      </c>
      <c r="M111" s="405" t="s">
        <v>124</v>
      </c>
      <c r="N111" s="123"/>
      <c r="O111" s="379"/>
      <c r="P111" s="379"/>
      <c r="Q111" s="380"/>
      <c r="R111" s="380"/>
      <c r="S111" s="380"/>
      <c r="T111" s="379"/>
      <c r="U111" s="379"/>
      <c r="V111" s="126"/>
      <c r="W111" s="128"/>
      <c r="X111" s="128"/>
      <c r="Y111" s="128"/>
      <c r="Z111" s="56"/>
      <c r="AA111" s="56"/>
      <c r="AB111" s="56"/>
      <c r="AC111" s="56"/>
      <c r="AD111" s="56"/>
    </row>
    <row r="112" spans="1:30" s="13" customFormat="1" ht="26.25" customHeight="1" x14ac:dyDescent="0.3">
      <c r="A112" s="501"/>
      <c r="B112" s="502"/>
      <c r="C112" s="502"/>
      <c r="D112" s="502"/>
      <c r="E112" s="502"/>
      <c r="F112" s="503"/>
      <c r="G112" s="122" t="s">
        <v>202</v>
      </c>
      <c r="H112" s="121"/>
      <c r="I112" s="124"/>
      <c r="J112" s="123">
        <f t="shared" si="14"/>
        <v>0</v>
      </c>
      <c r="K112" s="121"/>
      <c r="L112" s="125" t="s">
        <v>154</v>
      </c>
      <c r="M112" s="405" t="s">
        <v>124</v>
      </c>
      <c r="N112" s="123"/>
      <c r="O112" s="379"/>
      <c r="P112" s="379"/>
      <c r="Q112" s="380"/>
      <c r="R112" s="380"/>
      <c r="S112" s="380"/>
      <c r="T112" s="379"/>
      <c r="U112" s="379"/>
      <c r="V112" s="126"/>
      <c r="W112" s="128"/>
      <c r="X112" s="128"/>
      <c r="Y112" s="128"/>
      <c r="Z112" s="56"/>
      <c r="AA112" s="56"/>
      <c r="AB112" s="56"/>
      <c r="AC112" s="56"/>
      <c r="AD112" s="56"/>
    </row>
    <row r="113" spans="1:30" s="13" customFormat="1" ht="26.25" customHeight="1" x14ac:dyDescent="0.3">
      <c r="A113" s="501"/>
      <c r="B113" s="502"/>
      <c r="C113" s="502"/>
      <c r="D113" s="502"/>
      <c r="E113" s="502"/>
      <c r="F113" s="503"/>
      <c r="G113" s="122" t="s">
        <v>202</v>
      </c>
      <c r="H113" s="121"/>
      <c r="I113" s="124"/>
      <c r="J113" s="123">
        <f t="shared" si="14"/>
        <v>0</v>
      </c>
      <c r="K113" s="121"/>
      <c r="L113" s="125" t="s">
        <v>154</v>
      </c>
      <c r="M113" s="405" t="s">
        <v>124</v>
      </c>
      <c r="N113" s="123"/>
      <c r="O113" s="379"/>
      <c r="P113" s="379"/>
      <c r="Q113" s="380"/>
      <c r="R113" s="380"/>
      <c r="S113" s="380"/>
      <c r="T113" s="379"/>
      <c r="U113" s="379"/>
      <c r="V113" s="126"/>
      <c r="W113" s="128"/>
      <c r="X113" s="128"/>
      <c r="Y113" s="128"/>
      <c r="Z113" s="56"/>
      <c r="AA113" s="56"/>
      <c r="AB113" s="56"/>
      <c r="AC113" s="56"/>
      <c r="AD113" s="56"/>
    </row>
    <row r="114" spans="1:30" s="4" customFormat="1" ht="26.25" customHeight="1" x14ac:dyDescent="0.3">
      <c r="A114" s="504" t="s">
        <v>1</v>
      </c>
      <c r="B114" s="505"/>
      <c r="C114" s="505"/>
      <c r="D114" s="505"/>
      <c r="E114" s="505"/>
      <c r="F114" s="505"/>
      <c r="G114" s="146"/>
      <c r="H114" s="130">
        <f>SUM(H106:H113)</f>
        <v>0</v>
      </c>
      <c r="I114" s="130">
        <f>SUM(I106:I113)</f>
        <v>0</v>
      </c>
      <c r="J114" s="117">
        <f>SUM(J106:J113)</f>
        <v>0</v>
      </c>
      <c r="K114" s="130">
        <f>SUM(K106:K113)</f>
        <v>0</v>
      </c>
      <c r="L114" s="163"/>
      <c r="M114" s="149"/>
      <c r="N114" s="117">
        <f>SUM(N106:N113)</f>
        <v>0</v>
      </c>
      <c r="O114" s="369"/>
      <c r="P114" s="369"/>
      <c r="Q114" s="369"/>
      <c r="R114" s="369"/>
      <c r="S114" s="369"/>
      <c r="T114" s="369"/>
      <c r="U114" s="369"/>
      <c r="V114" s="118"/>
      <c r="W114" s="51"/>
      <c r="X114" s="51"/>
      <c r="Y114" s="51"/>
      <c r="Z114" s="52"/>
      <c r="AA114" s="52"/>
      <c r="AB114" s="52"/>
      <c r="AC114" s="52"/>
      <c r="AD114" s="52"/>
    </row>
    <row r="115" spans="1:30" s="5" customFormat="1" ht="14.4" x14ac:dyDescent="0.3">
      <c r="A115" s="150"/>
      <c r="B115" s="86"/>
      <c r="C115" s="86"/>
      <c r="D115" s="86"/>
      <c r="E115" s="86"/>
      <c r="F115" s="86"/>
      <c r="G115" s="86"/>
      <c r="H115" s="152"/>
      <c r="I115" s="86"/>
      <c r="J115" s="86"/>
      <c r="K115" s="153"/>
      <c r="L115" s="85"/>
      <c r="M115" s="85"/>
      <c r="N115" s="164"/>
      <c r="O115" s="371"/>
      <c r="P115" s="371"/>
      <c r="Q115" s="371"/>
      <c r="R115" s="371"/>
      <c r="S115" s="371"/>
      <c r="T115" s="371"/>
      <c r="U115" s="371"/>
      <c r="V115" s="87"/>
      <c r="W115" s="87"/>
      <c r="X115" s="87"/>
      <c r="Y115" s="87"/>
      <c r="Z115" s="85"/>
      <c r="AA115" s="85"/>
      <c r="AB115" s="85"/>
      <c r="AC115" s="85"/>
      <c r="AD115" s="85"/>
    </row>
    <row r="116" spans="1:30" s="4" customFormat="1" ht="26.25" customHeight="1" x14ac:dyDescent="0.3">
      <c r="A116" s="156" t="s">
        <v>15</v>
      </c>
      <c r="B116" s="157"/>
      <c r="C116" s="157"/>
      <c r="D116" s="157"/>
      <c r="E116" s="157"/>
      <c r="F116" s="157"/>
      <c r="G116" s="157"/>
      <c r="H116" s="157"/>
      <c r="I116" s="157"/>
      <c r="J116" s="157"/>
      <c r="K116" s="157"/>
      <c r="L116" s="157"/>
      <c r="M116" s="157"/>
      <c r="N116" s="158"/>
      <c r="O116" s="446" t="s">
        <v>232</v>
      </c>
      <c r="P116" s="447"/>
      <c r="Q116" s="447"/>
      <c r="R116" s="447"/>
      <c r="S116" s="446" t="s">
        <v>233</v>
      </c>
      <c r="T116" s="447"/>
      <c r="U116" s="447"/>
      <c r="V116" s="109"/>
      <c r="W116" s="51"/>
      <c r="X116" s="51"/>
      <c r="Y116" s="51"/>
      <c r="Z116" s="52"/>
      <c r="AA116" s="52"/>
      <c r="AB116" s="52"/>
      <c r="AC116" s="52"/>
      <c r="AD116" s="52"/>
    </row>
    <row r="117" spans="1:30" s="12" customFormat="1" ht="26.25" customHeight="1" x14ac:dyDescent="0.3">
      <c r="A117" s="477" t="s">
        <v>29</v>
      </c>
      <c r="B117" s="478"/>
      <c r="C117" s="478"/>
      <c r="D117" s="478"/>
      <c r="E117" s="478"/>
      <c r="F117" s="479"/>
      <c r="G117" s="115" t="s">
        <v>30</v>
      </c>
      <c r="H117" s="114" t="s">
        <v>35</v>
      </c>
      <c r="I117" s="115" t="s">
        <v>36</v>
      </c>
      <c r="J117" s="112" t="s">
        <v>37</v>
      </c>
      <c r="K117" s="114" t="s">
        <v>40</v>
      </c>
      <c r="L117" s="403" t="s">
        <v>23</v>
      </c>
      <c r="M117" s="403" t="s">
        <v>123</v>
      </c>
      <c r="N117" s="117" t="s">
        <v>246</v>
      </c>
      <c r="O117" s="404" t="s">
        <v>234</v>
      </c>
      <c r="P117" s="404" t="s">
        <v>235</v>
      </c>
      <c r="Q117" s="404" t="s">
        <v>236</v>
      </c>
      <c r="R117" s="404" t="s">
        <v>237</v>
      </c>
      <c r="S117" s="404" t="s">
        <v>238</v>
      </c>
      <c r="T117" s="404" t="s">
        <v>236</v>
      </c>
      <c r="U117" s="404" t="s">
        <v>239</v>
      </c>
      <c r="V117" s="118"/>
      <c r="W117" s="160"/>
      <c r="X117" s="160"/>
      <c r="Y117" s="160"/>
      <c r="Z117" s="120"/>
      <c r="AA117" s="120"/>
      <c r="AB117" s="120"/>
      <c r="AC117" s="120"/>
      <c r="AD117" s="120"/>
    </row>
    <row r="118" spans="1:30" s="14" customFormat="1" ht="26.25" customHeight="1" x14ac:dyDescent="0.3">
      <c r="A118" s="488"/>
      <c r="B118" s="489"/>
      <c r="C118" s="489"/>
      <c r="D118" s="489"/>
      <c r="E118" s="489"/>
      <c r="F118" s="490"/>
      <c r="G118" s="122" t="s">
        <v>202</v>
      </c>
      <c r="H118" s="121"/>
      <c r="I118" s="124"/>
      <c r="J118" s="123">
        <f>H118+I118</f>
        <v>0</v>
      </c>
      <c r="K118" s="121"/>
      <c r="L118" s="125" t="s">
        <v>63</v>
      </c>
      <c r="M118" s="405" t="s">
        <v>124</v>
      </c>
      <c r="N118" s="145"/>
      <c r="O118" s="377"/>
      <c r="P118" s="377"/>
      <c r="Q118" s="377"/>
      <c r="R118" s="378"/>
      <c r="S118" s="378"/>
      <c r="T118" s="377"/>
      <c r="U118" s="377"/>
      <c r="V118" s="126"/>
      <c r="W118" s="142"/>
      <c r="X118" s="142"/>
      <c r="Y118" s="142"/>
      <c r="Z118" s="55"/>
      <c r="AA118" s="55"/>
      <c r="AB118" s="55"/>
      <c r="AC118" s="55"/>
      <c r="AD118" s="55"/>
    </row>
    <row r="119" spans="1:30" s="14" customFormat="1" ht="26.25" customHeight="1" x14ac:dyDescent="0.3">
      <c r="A119" s="488"/>
      <c r="B119" s="489"/>
      <c r="C119" s="489"/>
      <c r="D119" s="489"/>
      <c r="E119" s="489"/>
      <c r="F119" s="490"/>
      <c r="G119" s="122" t="s">
        <v>202</v>
      </c>
      <c r="H119" s="121"/>
      <c r="I119" s="124"/>
      <c r="J119" s="123">
        <f t="shared" ref="J119:J125" si="15">H119+I119</f>
        <v>0</v>
      </c>
      <c r="K119" s="121"/>
      <c r="L119" s="125" t="s">
        <v>63</v>
      </c>
      <c r="M119" s="405" t="s">
        <v>124</v>
      </c>
      <c r="N119" s="145"/>
      <c r="O119" s="377"/>
      <c r="P119" s="377"/>
      <c r="Q119" s="377"/>
      <c r="R119" s="378"/>
      <c r="S119" s="378"/>
      <c r="T119" s="377"/>
      <c r="U119" s="377"/>
      <c r="V119" s="126"/>
      <c r="W119" s="142"/>
      <c r="X119" s="142"/>
      <c r="Y119" s="142"/>
      <c r="Z119" s="55"/>
      <c r="AA119" s="55"/>
      <c r="AB119" s="55"/>
      <c r="AC119" s="55"/>
      <c r="AD119" s="55"/>
    </row>
    <row r="120" spans="1:30" s="14" customFormat="1" ht="26.25" customHeight="1" x14ac:dyDescent="0.3">
      <c r="A120" s="488"/>
      <c r="B120" s="489"/>
      <c r="C120" s="489"/>
      <c r="D120" s="489"/>
      <c r="E120" s="489"/>
      <c r="F120" s="490"/>
      <c r="G120" s="122" t="s">
        <v>202</v>
      </c>
      <c r="H120" s="121"/>
      <c r="I120" s="124"/>
      <c r="J120" s="123">
        <f t="shared" si="15"/>
        <v>0</v>
      </c>
      <c r="K120" s="121"/>
      <c r="L120" s="125" t="s">
        <v>63</v>
      </c>
      <c r="M120" s="405" t="s">
        <v>124</v>
      </c>
      <c r="N120" s="145"/>
      <c r="O120" s="377"/>
      <c r="P120" s="377"/>
      <c r="Q120" s="377"/>
      <c r="R120" s="378"/>
      <c r="S120" s="378"/>
      <c r="T120" s="377"/>
      <c r="U120" s="377"/>
      <c r="V120" s="126"/>
      <c r="W120" s="142"/>
      <c r="X120" s="142"/>
      <c r="Y120" s="142"/>
      <c r="Z120" s="55"/>
      <c r="AA120" s="55"/>
      <c r="AB120" s="55"/>
      <c r="AC120" s="55"/>
      <c r="AD120" s="55"/>
    </row>
    <row r="121" spans="1:30" s="14" customFormat="1" ht="26.25" customHeight="1" x14ac:dyDescent="0.3">
      <c r="A121" s="488"/>
      <c r="B121" s="489"/>
      <c r="C121" s="489"/>
      <c r="D121" s="489"/>
      <c r="E121" s="489"/>
      <c r="F121" s="490"/>
      <c r="G121" s="122" t="s">
        <v>202</v>
      </c>
      <c r="H121" s="121"/>
      <c r="I121" s="124"/>
      <c r="J121" s="123">
        <f t="shared" si="15"/>
        <v>0</v>
      </c>
      <c r="K121" s="121"/>
      <c r="L121" s="125" t="s">
        <v>63</v>
      </c>
      <c r="M121" s="405" t="s">
        <v>124</v>
      </c>
      <c r="N121" s="145"/>
      <c r="O121" s="377"/>
      <c r="P121" s="377"/>
      <c r="Q121" s="377"/>
      <c r="R121" s="378"/>
      <c r="S121" s="378"/>
      <c r="T121" s="377"/>
      <c r="U121" s="377"/>
      <c r="V121" s="126"/>
      <c r="W121" s="142"/>
      <c r="X121" s="142"/>
      <c r="Y121" s="142"/>
      <c r="Z121" s="55"/>
      <c r="AA121" s="55"/>
      <c r="AB121" s="55"/>
      <c r="AC121" s="55"/>
      <c r="AD121" s="55"/>
    </row>
    <row r="122" spans="1:30" s="14" customFormat="1" ht="26.25" customHeight="1" x14ac:dyDescent="0.3">
      <c r="A122" s="488"/>
      <c r="B122" s="489"/>
      <c r="C122" s="489"/>
      <c r="D122" s="489"/>
      <c r="E122" s="489"/>
      <c r="F122" s="490"/>
      <c r="G122" s="122" t="s">
        <v>202</v>
      </c>
      <c r="H122" s="121"/>
      <c r="I122" s="124"/>
      <c r="J122" s="123">
        <f t="shared" si="15"/>
        <v>0</v>
      </c>
      <c r="K122" s="121"/>
      <c r="L122" s="125" t="s">
        <v>63</v>
      </c>
      <c r="M122" s="405" t="s">
        <v>124</v>
      </c>
      <c r="N122" s="145"/>
      <c r="O122" s="377"/>
      <c r="P122" s="377"/>
      <c r="Q122" s="377"/>
      <c r="R122" s="378"/>
      <c r="S122" s="378"/>
      <c r="T122" s="377"/>
      <c r="U122" s="377"/>
      <c r="V122" s="126"/>
      <c r="W122" s="142"/>
      <c r="X122" s="142"/>
      <c r="Y122" s="142"/>
      <c r="Z122" s="55"/>
      <c r="AA122" s="55"/>
      <c r="AB122" s="55"/>
      <c r="AC122" s="55"/>
      <c r="AD122" s="55"/>
    </row>
    <row r="123" spans="1:30" s="14" customFormat="1" ht="26.25" customHeight="1" x14ac:dyDescent="0.3">
      <c r="A123" s="488"/>
      <c r="B123" s="489"/>
      <c r="C123" s="489"/>
      <c r="D123" s="489"/>
      <c r="E123" s="489"/>
      <c r="F123" s="490"/>
      <c r="G123" s="122" t="s">
        <v>202</v>
      </c>
      <c r="H123" s="121"/>
      <c r="I123" s="124"/>
      <c r="J123" s="123">
        <f t="shared" si="15"/>
        <v>0</v>
      </c>
      <c r="K123" s="121"/>
      <c r="L123" s="125" t="s">
        <v>63</v>
      </c>
      <c r="M123" s="405" t="s">
        <v>124</v>
      </c>
      <c r="N123" s="145"/>
      <c r="O123" s="379"/>
      <c r="P123" s="379"/>
      <c r="Q123" s="380"/>
      <c r="R123" s="380"/>
      <c r="S123" s="380"/>
      <c r="T123" s="379"/>
      <c r="U123" s="379"/>
      <c r="V123" s="126"/>
      <c r="W123" s="142"/>
      <c r="X123" s="142"/>
      <c r="Y123" s="142"/>
      <c r="Z123" s="55"/>
      <c r="AA123" s="55"/>
      <c r="AB123" s="55"/>
      <c r="AC123" s="55"/>
      <c r="AD123" s="55"/>
    </row>
    <row r="124" spans="1:30" s="14" customFormat="1" ht="26.25" customHeight="1" x14ac:dyDescent="0.3">
      <c r="A124" s="488"/>
      <c r="B124" s="489"/>
      <c r="C124" s="489"/>
      <c r="D124" s="489"/>
      <c r="E124" s="489"/>
      <c r="F124" s="490"/>
      <c r="G124" s="122" t="s">
        <v>202</v>
      </c>
      <c r="H124" s="121"/>
      <c r="I124" s="124"/>
      <c r="J124" s="123">
        <f t="shared" si="15"/>
        <v>0</v>
      </c>
      <c r="K124" s="121"/>
      <c r="L124" s="125" t="s">
        <v>63</v>
      </c>
      <c r="M124" s="405" t="s">
        <v>124</v>
      </c>
      <c r="N124" s="145"/>
      <c r="O124" s="379"/>
      <c r="P124" s="379"/>
      <c r="Q124" s="380"/>
      <c r="R124" s="380"/>
      <c r="S124" s="380"/>
      <c r="T124" s="379"/>
      <c r="U124" s="379"/>
      <c r="V124" s="126"/>
      <c r="W124" s="142"/>
      <c r="X124" s="142"/>
      <c r="Y124" s="142"/>
      <c r="Z124" s="55"/>
      <c r="AA124" s="55"/>
      <c r="AB124" s="55"/>
      <c r="AC124" s="55"/>
      <c r="AD124" s="55"/>
    </row>
    <row r="125" spans="1:30" s="14" customFormat="1" ht="26.25" customHeight="1" x14ac:dyDescent="0.3">
      <c r="A125" s="488"/>
      <c r="B125" s="489"/>
      <c r="C125" s="489"/>
      <c r="D125" s="489"/>
      <c r="E125" s="489"/>
      <c r="F125" s="490"/>
      <c r="G125" s="122" t="s">
        <v>202</v>
      </c>
      <c r="H125" s="121"/>
      <c r="I125" s="124"/>
      <c r="J125" s="123">
        <f t="shared" si="15"/>
        <v>0</v>
      </c>
      <c r="K125" s="121"/>
      <c r="L125" s="125" t="s">
        <v>63</v>
      </c>
      <c r="M125" s="405" t="s">
        <v>124</v>
      </c>
      <c r="N125" s="145"/>
      <c r="O125" s="379"/>
      <c r="P125" s="379"/>
      <c r="Q125" s="380"/>
      <c r="R125" s="380"/>
      <c r="S125" s="380"/>
      <c r="T125" s="379"/>
      <c r="U125" s="379"/>
      <c r="V125" s="126"/>
      <c r="W125" s="142"/>
      <c r="X125" s="142"/>
      <c r="Y125" s="142"/>
      <c r="Z125" s="55"/>
      <c r="AA125" s="55"/>
      <c r="AB125" s="55"/>
      <c r="AC125" s="55"/>
      <c r="AD125" s="55"/>
    </row>
    <row r="126" spans="1:30" s="4" customFormat="1" ht="26.25" customHeight="1" x14ac:dyDescent="0.3">
      <c r="A126" s="504" t="s">
        <v>1</v>
      </c>
      <c r="B126" s="505"/>
      <c r="C126" s="505"/>
      <c r="D126" s="505"/>
      <c r="E126" s="505"/>
      <c r="F126" s="506"/>
      <c r="G126" s="146"/>
      <c r="H126" s="130">
        <f>SUM(H118:H125)</f>
        <v>0</v>
      </c>
      <c r="I126" s="130">
        <f>SUM(I118:I125)</f>
        <v>0</v>
      </c>
      <c r="J126" s="130">
        <f>SUM(J118:J125)</f>
        <v>0</v>
      </c>
      <c r="K126" s="131">
        <f>SUM(K118:K125)</f>
        <v>0</v>
      </c>
      <c r="L126" s="165"/>
      <c r="M126" s="149"/>
      <c r="N126" s="130">
        <f>SUM(N118:N125)</f>
        <v>0</v>
      </c>
      <c r="O126" s="372"/>
      <c r="P126" s="372"/>
      <c r="Q126" s="372"/>
      <c r="R126" s="372"/>
      <c r="S126" s="372"/>
      <c r="T126" s="372"/>
      <c r="U126" s="372"/>
      <c r="V126" s="166"/>
      <c r="W126" s="51"/>
      <c r="X126" s="51"/>
      <c r="Y126" s="51"/>
      <c r="Z126" s="52"/>
      <c r="AA126" s="52"/>
      <c r="AB126" s="52"/>
      <c r="AC126" s="52"/>
      <c r="AD126" s="52"/>
    </row>
    <row r="127" spans="1:30" s="4" customFormat="1" ht="14.4" x14ac:dyDescent="0.3">
      <c r="A127" s="150"/>
      <c r="B127" s="151"/>
      <c r="C127" s="151"/>
      <c r="D127" s="151"/>
      <c r="E127" s="151"/>
      <c r="F127" s="151"/>
      <c r="G127" s="151"/>
      <c r="H127" s="152"/>
      <c r="I127" s="167"/>
      <c r="J127" s="167"/>
      <c r="K127" s="139"/>
      <c r="L127" s="85"/>
      <c r="M127" s="52"/>
      <c r="N127" s="140"/>
      <c r="O127" s="370"/>
      <c r="P127" s="370"/>
      <c r="Q127" s="370"/>
      <c r="R127" s="370"/>
      <c r="S127" s="370"/>
      <c r="T127" s="370"/>
      <c r="U127" s="370"/>
      <c r="V127" s="87"/>
      <c r="W127" s="51"/>
      <c r="X127" s="51"/>
      <c r="Y127" s="51"/>
      <c r="Z127" s="52"/>
      <c r="AA127" s="52"/>
      <c r="AB127" s="52"/>
      <c r="AC127" s="52"/>
      <c r="AD127" s="52"/>
    </row>
    <row r="128" spans="1:30" ht="26.25" customHeight="1" x14ac:dyDescent="0.3">
      <c r="A128" s="156" t="s">
        <v>16</v>
      </c>
      <c r="B128" s="157"/>
      <c r="C128" s="157"/>
      <c r="D128" s="157"/>
      <c r="E128" s="157"/>
      <c r="F128" s="157"/>
      <c r="G128" s="157"/>
      <c r="H128" s="157"/>
      <c r="I128" s="157"/>
      <c r="J128" s="157"/>
      <c r="K128" s="157"/>
      <c r="L128" s="157"/>
      <c r="M128" s="157"/>
      <c r="N128" s="158"/>
      <c r="O128" s="446" t="s">
        <v>232</v>
      </c>
      <c r="P128" s="447"/>
      <c r="Q128" s="447"/>
      <c r="R128" s="447"/>
      <c r="S128" s="446" t="s">
        <v>233</v>
      </c>
      <c r="T128" s="447"/>
      <c r="U128" s="447"/>
      <c r="V128" s="109"/>
      <c r="W128" s="51"/>
      <c r="X128" s="51"/>
      <c r="Y128" s="51"/>
      <c r="Z128" s="54"/>
      <c r="AA128" s="54"/>
      <c r="AB128" s="54"/>
      <c r="AC128" s="54"/>
      <c r="AD128" s="54"/>
    </row>
    <row r="129" spans="1:30" s="12" customFormat="1" ht="26.25" customHeight="1" x14ac:dyDescent="0.3">
      <c r="A129" s="477" t="s">
        <v>29</v>
      </c>
      <c r="B129" s="478"/>
      <c r="C129" s="478"/>
      <c r="D129" s="478"/>
      <c r="E129" s="478"/>
      <c r="F129" s="479"/>
      <c r="G129" s="115" t="s">
        <v>30</v>
      </c>
      <c r="H129" s="114" t="s">
        <v>35</v>
      </c>
      <c r="I129" s="115" t="s">
        <v>36</v>
      </c>
      <c r="J129" s="112" t="s">
        <v>37</v>
      </c>
      <c r="K129" s="114" t="s">
        <v>40</v>
      </c>
      <c r="L129" s="403" t="s">
        <v>23</v>
      </c>
      <c r="M129" s="403" t="s">
        <v>123</v>
      </c>
      <c r="N129" s="117" t="s">
        <v>246</v>
      </c>
      <c r="O129" s="404" t="s">
        <v>234</v>
      </c>
      <c r="P129" s="404" t="s">
        <v>235</v>
      </c>
      <c r="Q129" s="404" t="s">
        <v>236</v>
      </c>
      <c r="R129" s="404" t="s">
        <v>237</v>
      </c>
      <c r="S129" s="404" t="s">
        <v>238</v>
      </c>
      <c r="T129" s="404" t="s">
        <v>236</v>
      </c>
      <c r="U129" s="404" t="s">
        <v>239</v>
      </c>
      <c r="V129" s="168"/>
      <c r="W129" s="160"/>
      <c r="X129" s="160"/>
      <c r="Y129" s="160"/>
      <c r="Z129" s="120"/>
      <c r="AA129" s="120"/>
      <c r="AB129" s="120"/>
      <c r="AC129" s="120"/>
      <c r="AD129" s="120"/>
    </row>
    <row r="130" spans="1:30" s="14" customFormat="1" ht="26.25" customHeight="1" x14ac:dyDescent="0.3">
      <c r="A130" s="488"/>
      <c r="B130" s="489"/>
      <c r="C130" s="489"/>
      <c r="D130" s="489"/>
      <c r="E130" s="489"/>
      <c r="F130" s="490"/>
      <c r="G130" s="122" t="s">
        <v>202</v>
      </c>
      <c r="H130" s="121"/>
      <c r="I130" s="124"/>
      <c r="J130" s="123">
        <f>H130+I130</f>
        <v>0</v>
      </c>
      <c r="K130" s="121"/>
      <c r="L130" s="125" t="s">
        <v>155</v>
      </c>
      <c r="M130" s="405" t="s">
        <v>124</v>
      </c>
      <c r="N130" s="145"/>
      <c r="O130" s="377"/>
      <c r="P130" s="377"/>
      <c r="Q130" s="377"/>
      <c r="R130" s="378"/>
      <c r="S130" s="378"/>
      <c r="T130" s="377"/>
      <c r="U130" s="377"/>
      <c r="V130" s="126"/>
      <c r="W130" s="142"/>
      <c r="X130" s="142"/>
      <c r="Y130" s="142"/>
      <c r="Z130" s="55"/>
      <c r="AA130" s="55"/>
      <c r="AB130" s="55"/>
      <c r="AC130" s="55"/>
      <c r="AD130" s="55"/>
    </row>
    <row r="131" spans="1:30" s="14" customFormat="1" ht="26.25" customHeight="1" x14ac:dyDescent="0.3">
      <c r="A131" s="488"/>
      <c r="B131" s="489"/>
      <c r="C131" s="489"/>
      <c r="D131" s="489"/>
      <c r="E131" s="489"/>
      <c r="F131" s="490"/>
      <c r="G131" s="122" t="s">
        <v>202</v>
      </c>
      <c r="H131" s="121"/>
      <c r="I131" s="124"/>
      <c r="J131" s="123">
        <f t="shared" ref="J131:J137" si="16">H131+I131</f>
        <v>0</v>
      </c>
      <c r="K131" s="121"/>
      <c r="L131" s="125" t="s">
        <v>155</v>
      </c>
      <c r="M131" s="405" t="s">
        <v>124</v>
      </c>
      <c r="N131" s="145"/>
      <c r="O131" s="377"/>
      <c r="P131" s="377"/>
      <c r="Q131" s="377"/>
      <c r="R131" s="378"/>
      <c r="S131" s="378"/>
      <c r="T131" s="377"/>
      <c r="U131" s="377"/>
      <c r="V131" s="126"/>
      <c r="W131" s="142"/>
      <c r="X131" s="142"/>
      <c r="Y131" s="142"/>
      <c r="Z131" s="55"/>
      <c r="AA131" s="55"/>
      <c r="AB131" s="55"/>
      <c r="AC131" s="55"/>
      <c r="AD131" s="55"/>
    </row>
    <row r="132" spans="1:30" s="14" customFormat="1" ht="26.25" customHeight="1" x14ac:dyDescent="0.3">
      <c r="A132" s="488"/>
      <c r="B132" s="489"/>
      <c r="C132" s="489"/>
      <c r="D132" s="489"/>
      <c r="E132" s="489"/>
      <c r="F132" s="490"/>
      <c r="G132" s="122" t="s">
        <v>202</v>
      </c>
      <c r="H132" s="121"/>
      <c r="I132" s="124"/>
      <c r="J132" s="123">
        <f t="shared" si="16"/>
        <v>0</v>
      </c>
      <c r="K132" s="121"/>
      <c r="L132" s="125" t="s">
        <v>155</v>
      </c>
      <c r="M132" s="405" t="s">
        <v>124</v>
      </c>
      <c r="N132" s="145"/>
      <c r="O132" s="377"/>
      <c r="P132" s="377"/>
      <c r="Q132" s="377"/>
      <c r="R132" s="378"/>
      <c r="S132" s="378"/>
      <c r="T132" s="377"/>
      <c r="U132" s="377"/>
      <c r="V132" s="126"/>
      <c r="W132" s="142"/>
      <c r="X132" s="142"/>
      <c r="Y132" s="142"/>
      <c r="Z132" s="55"/>
      <c r="AA132" s="55"/>
      <c r="AB132" s="55"/>
      <c r="AC132" s="55"/>
      <c r="AD132" s="55"/>
    </row>
    <row r="133" spans="1:30" s="14" customFormat="1" ht="26.25" customHeight="1" x14ac:dyDescent="0.3">
      <c r="A133" s="488"/>
      <c r="B133" s="489"/>
      <c r="C133" s="489"/>
      <c r="D133" s="489"/>
      <c r="E133" s="489"/>
      <c r="F133" s="490"/>
      <c r="G133" s="122" t="s">
        <v>202</v>
      </c>
      <c r="H133" s="121"/>
      <c r="I133" s="124"/>
      <c r="J133" s="123">
        <f t="shared" si="16"/>
        <v>0</v>
      </c>
      <c r="K133" s="121"/>
      <c r="L133" s="125" t="s">
        <v>155</v>
      </c>
      <c r="M133" s="405" t="s">
        <v>124</v>
      </c>
      <c r="N133" s="145"/>
      <c r="O133" s="377"/>
      <c r="P133" s="377"/>
      <c r="Q133" s="377"/>
      <c r="R133" s="378"/>
      <c r="S133" s="378"/>
      <c r="T133" s="377"/>
      <c r="U133" s="377"/>
      <c r="V133" s="126"/>
      <c r="W133" s="142"/>
      <c r="X133" s="142"/>
      <c r="Y133" s="142"/>
      <c r="Z133" s="55"/>
      <c r="AA133" s="55"/>
      <c r="AB133" s="55"/>
      <c r="AC133" s="55"/>
      <c r="AD133" s="55"/>
    </row>
    <row r="134" spans="1:30" s="14" customFormat="1" ht="26.25" customHeight="1" x14ac:dyDescent="0.3">
      <c r="A134" s="488"/>
      <c r="B134" s="489"/>
      <c r="C134" s="489"/>
      <c r="D134" s="489"/>
      <c r="E134" s="489"/>
      <c r="F134" s="490"/>
      <c r="G134" s="122" t="s">
        <v>202</v>
      </c>
      <c r="H134" s="121"/>
      <c r="I134" s="124"/>
      <c r="J134" s="123">
        <f t="shared" si="16"/>
        <v>0</v>
      </c>
      <c r="K134" s="121"/>
      <c r="L134" s="125" t="s">
        <v>155</v>
      </c>
      <c r="M134" s="405" t="s">
        <v>124</v>
      </c>
      <c r="N134" s="145"/>
      <c r="O134" s="377"/>
      <c r="P134" s="377"/>
      <c r="Q134" s="377"/>
      <c r="R134" s="378"/>
      <c r="S134" s="378"/>
      <c r="T134" s="377"/>
      <c r="U134" s="377"/>
      <c r="V134" s="126"/>
      <c r="W134" s="142"/>
      <c r="X134" s="142"/>
      <c r="Y134" s="142"/>
      <c r="Z134" s="55"/>
      <c r="AA134" s="55"/>
      <c r="AB134" s="55"/>
      <c r="AC134" s="55"/>
      <c r="AD134" s="55"/>
    </row>
    <row r="135" spans="1:30" s="14" customFormat="1" ht="26.25" customHeight="1" x14ac:dyDescent="0.3">
      <c r="A135" s="488"/>
      <c r="B135" s="489"/>
      <c r="C135" s="489"/>
      <c r="D135" s="489"/>
      <c r="E135" s="489"/>
      <c r="F135" s="490"/>
      <c r="G135" s="122" t="s">
        <v>202</v>
      </c>
      <c r="H135" s="121"/>
      <c r="I135" s="124"/>
      <c r="J135" s="123">
        <f t="shared" si="16"/>
        <v>0</v>
      </c>
      <c r="K135" s="121"/>
      <c r="L135" s="125" t="s">
        <v>155</v>
      </c>
      <c r="M135" s="405" t="s">
        <v>124</v>
      </c>
      <c r="N135" s="145"/>
      <c r="O135" s="379"/>
      <c r="P135" s="379"/>
      <c r="Q135" s="380"/>
      <c r="R135" s="380"/>
      <c r="S135" s="380"/>
      <c r="T135" s="379"/>
      <c r="U135" s="379"/>
      <c r="V135" s="126"/>
      <c r="W135" s="142"/>
      <c r="X135" s="142"/>
      <c r="Y135" s="142"/>
      <c r="Z135" s="55"/>
      <c r="AA135" s="55"/>
      <c r="AB135" s="55"/>
      <c r="AC135" s="55"/>
      <c r="AD135" s="55"/>
    </row>
    <row r="136" spans="1:30" s="14" customFormat="1" ht="26.25" customHeight="1" x14ac:dyDescent="0.3">
      <c r="A136" s="488"/>
      <c r="B136" s="489"/>
      <c r="C136" s="489"/>
      <c r="D136" s="489"/>
      <c r="E136" s="489"/>
      <c r="F136" s="490"/>
      <c r="G136" s="122" t="s">
        <v>202</v>
      </c>
      <c r="H136" s="121"/>
      <c r="I136" s="124"/>
      <c r="J136" s="123">
        <f t="shared" si="16"/>
        <v>0</v>
      </c>
      <c r="K136" s="121"/>
      <c r="L136" s="125" t="s">
        <v>155</v>
      </c>
      <c r="M136" s="405" t="s">
        <v>124</v>
      </c>
      <c r="N136" s="145"/>
      <c r="O136" s="379"/>
      <c r="P136" s="379"/>
      <c r="Q136" s="380"/>
      <c r="R136" s="380"/>
      <c r="S136" s="380"/>
      <c r="T136" s="379"/>
      <c r="U136" s="379"/>
      <c r="V136" s="126"/>
      <c r="W136" s="142"/>
      <c r="X136" s="142"/>
      <c r="Y136" s="142"/>
      <c r="Z136" s="55"/>
      <c r="AA136" s="55"/>
      <c r="AB136" s="55"/>
      <c r="AC136" s="55"/>
      <c r="AD136" s="55"/>
    </row>
    <row r="137" spans="1:30" s="14" customFormat="1" ht="26.25" customHeight="1" x14ac:dyDescent="0.3">
      <c r="A137" s="488"/>
      <c r="B137" s="489"/>
      <c r="C137" s="489"/>
      <c r="D137" s="489"/>
      <c r="E137" s="489"/>
      <c r="F137" s="490"/>
      <c r="G137" s="122" t="s">
        <v>202</v>
      </c>
      <c r="H137" s="121"/>
      <c r="I137" s="124"/>
      <c r="J137" s="123">
        <f t="shared" si="16"/>
        <v>0</v>
      </c>
      <c r="K137" s="121"/>
      <c r="L137" s="125" t="s">
        <v>155</v>
      </c>
      <c r="M137" s="405" t="s">
        <v>124</v>
      </c>
      <c r="N137" s="145"/>
      <c r="O137" s="379"/>
      <c r="P137" s="379"/>
      <c r="Q137" s="380"/>
      <c r="R137" s="380"/>
      <c r="S137" s="380"/>
      <c r="T137" s="379"/>
      <c r="U137" s="379"/>
      <c r="V137" s="126"/>
      <c r="W137" s="142"/>
      <c r="X137" s="142"/>
      <c r="Y137" s="142"/>
      <c r="Z137" s="55"/>
      <c r="AA137" s="55"/>
      <c r="AB137" s="55"/>
      <c r="AC137" s="55"/>
      <c r="AD137" s="55"/>
    </row>
    <row r="138" spans="1:30" s="4" customFormat="1" ht="26.25" customHeight="1" x14ac:dyDescent="0.3">
      <c r="A138" s="504" t="s">
        <v>1</v>
      </c>
      <c r="B138" s="505"/>
      <c r="C138" s="505"/>
      <c r="D138" s="505"/>
      <c r="E138" s="505"/>
      <c r="F138" s="506"/>
      <c r="G138" s="146"/>
      <c r="H138" s="130">
        <f>SUM(H130:H137)</f>
        <v>0</v>
      </c>
      <c r="I138" s="130">
        <f>SUM(I130:I137)</f>
        <v>0</v>
      </c>
      <c r="J138" s="117">
        <f>SUM(J130:J137)</f>
        <v>0</v>
      </c>
      <c r="K138" s="131">
        <f>SUM(K130:K137)</f>
        <v>0</v>
      </c>
      <c r="L138" s="169"/>
      <c r="M138" s="133"/>
      <c r="N138" s="117">
        <f>SUM(N130:N137)</f>
        <v>0</v>
      </c>
      <c r="O138" s="369"/>
      <c r="P138" s="369"/>
      <c r="Q138" s="369"/>
      <c r="R138" s="369"/>
      <c r="S138" s="369"/>
      <c r="T138" s="369"/>
      <c r="U138" s="369"/>
      <c r="V138" s="118"/>
      <c r="W138" s="51"/>
      <c r="X138" s="51"/>
      <c r="Y138" s="51"/>
      <c r="Z138" s="52"/>
      <c r="AA138" s="52"/>
      <c r="AB138" s="52"/>
      <c r="AC138" s="52"/>
      <c r="AD138" s="52"/>
    </row>
    <row r="139" spans="1:30" ht="14.4" x14ac:dyDescent="0.3">
      <c r="A139" s="134"/>
      <c r="B139" s="134"/>
      <c r="C139" s="134"/>
      <c r="D139" s="134"/>
      <c r="E139" s="134"/>
      <c r="F139" s="134"/>
      <c r="G139" s="137"/>
      <c r="H139" s="138"/>
      <c r="I139" s="135"/>
      <c r="J139" s="135"/>
      <c r="K139" s="139"/>
      <c r="L139" s="85"/>
      <c r="M139" s="170"/>
      <c r="N139" s="171"/>
      <c r="O139" s="373"/>
      <c r="P139" s="373"/>
      <c r="Q139" s="373"/>
      <c r="R139" s="373"/>
      <c r="S139" s="373"/>
      <c r="T139" s="373"/>
      <c r="U139" s="373"/>
      <c r="V139" s="141"/>
      <c r="W139" s="51"/>
      <c r="X139" s="51"/>
      <c r="Y139" s="51"/>
      <c r="Z139" s="54"/>
      <c r="AA139" s="54"/>
      <c r="AB139" s="54"/>
      <c r="AC139" s="54"/>
      <c r="AD139" s="54"/>
    </row>
    <row r="140" spans="1:30" s="12" customFormat="1" ht="26.25" customHeight="1" x14ac:dyDescent="0.3">
      <c r="A140" s="172" t="s">
        <v>5</v>
      </c>
      <c r="B140" s="173"/>
      <c r="C140" s="173"/>
      <c r="D140" s="173"/>
      <c r="E140" s="173"/>
      <c r="F140" s="173"/>
      <c r="G140" s="173"/>
      <c r="H140" s="173"/>
      <c r="I140" s="173"/>
      <c r="J140" s="173"/>
      <c r="K140" s="173"/>
      <c r="L140" s="173"/>
      <c r="M140" s="173"/>
      <c r="N140" s="174"/>
      <c r="O140" s="446" t="s">
        <v>232</v>
      </c>
      <c r="P140" s="447"/>
      <c r="Q140" s="447"/>
      <c r="R140" s="447"/>
      <c r="S140" s="446" t="s">
        <v>233</v>
      </c>
      <c r="T140" s="447"/>
      <c r="U140" s="447"/>
      <c r="V140" s="109"/>
      <c r="W140" s="160"/>
      <c r="X140" s="160"/>
      <c r="Y140" s="160"/>
      <c r="Z140" s="120"/>
      <c r="AA140" s="120"/>
      <c r="AB140" s="120"/>
      <c r="AC140" s="120"/>
      <c r="AD140" s="120"/>
    </row>
    <row r="141" spans="1:30" s="13" customFormat="1" ht="26.25" customHeight="1" x14ac:dyDescent="0.3">
      <c r="A141" s="477" t="s">
        <v>29</v>
      </c>
      <c r="B141" s="478"/>
      <c r="C141" s="478"/>
      <c r="D141" s="478"/>
      <c r="E141" s="478"/>
      <c r="F141" s="479"/>
      <c r="G141" s="115" t="s">
        <v>30</v>
      </c>
      <c r="H141" s="114" t="s">
        <v>35</v>
      </c>
      <c r="I141" s="115" t="s">
        <v>36</v>
      </c>
      <c r="J141" s="112" t="s">
        <v>37</v>
      </c>
      <c r="K141" s="114" t="s">
        <v>40</v>
      </c>
      <c r="L141" s="115" t="s">
        <v>23</v>
      </c>
      <c r="M141" s="403" t="s">
        <v>123</v>
      </c>
      <c r="N141" s="117" t="s">
        <v>246</v>
      </c>
      <c r="O141" s="404" t="s">
        <v>234</v>
      </c>
      <c r="P141" s="404" t="s">
        <v>235</v>
      </c>
      <c r="Q141" s="404" t="s">
        <v>236</v>
      </c>
      <c r="R141" s="404" t="s">
        <v>237</v>
      </c>
      <c r="S141" s="404" t="s">
        <v>238</v>
      </c>
      <c r="T141" s="404" t="s">
        <v>236</v>
      </c>
      <c r="U141" s="404" t="s">
        <v>239</v>
      </c>
      <c r="V141" s="118"/>
      <c r="W141" s="128"/>
      <c r="X141" s="128"/>
      <c r="Y141" s="128"/>
      <c r="Z141" s="56"/>
      <c r="AA141" s="56"/>
      <c r="AB141" s="56"/>
      <c r="AC141" s="56"/>
      <c r="AD141" s="56"/>
    </row>
    <row r="142" spans="1:30" s="13" customFormat="1" ht="26.25" customHeight="1" x14ac:dyDescent="0.3">
      <c r="A142" s="488"/>
      <c r="B142" s="489"/>
      <c r="C142" s="489"/>
      <c r="D142" s="489"/>
      <c r="E142" s="489"/>
      <c r="F142" s="490"/>
      <c r="G142" s="122" t="s">
        <v>202</v>
      </c>
      <c r="H142" s="121"/>
      <c r="I142" s="124"/>
      <c r="J142" s="123">
        <f>H142+I142</f>
        <v>0</v>
      </c>
      <c r="K142" s="121"/>
      <c r="L142" s="125" t="s">
        <v>156</v>
      </c>
      <c r="M142" s="405" t="s">
        <v>124</v>
      </c>
      <c r="N142" s="145"/>
      <c r="O142" s="377"/>
      <c r="P142" s="377"/>
      <c r="Q142" s="377"/>
      <c r="R142" s="378"/>
      <c r="S142" s="378"/>
      <c r="T142" s="377"/>
      <c r="U142" s="377"/>
      <c r="V142" s="126"/>
      <c r="W142" s="128"/>
      <c r="X142" s="128"/>
      <c r="Y142" s="128"/>
      <c r="Z142" s="56"/>
      <c r="AA142" s="56"/>
      <c r="AB142" s="56"/>
      <c r="AC142" s="56"/>
      <c r="AD142" s="56"/>
    </row>
    <row r="143" spans="1:30" s="13" customFormat="1" ht="26.25" customHeight="1" x14ac:dyDescent="0.3">
      <c r="A143" s="488"/>
      <c r="B143" s="489"/>
      <c r="C143" s="489"/>
      <c r="D143" s="489"/>
      <c r="E143" s="489"/>
      <c r="F143" s="490"/>
      <c r="G143" s="122" t="s">
        <v>202</v>
      </c>
      <c r="H143" s="121"/>
      <c r="I143" s="124"/>
      <c r="J143" s="123">
        <f t="shared" ref="J143:J146" si="17">H143+I143</f>
        <v>0</v>
      </c>
      <c r="K143" s="121"/>
      <c r="L143" s="125" t="s">
        <v>156</v>
      </c>
      <c r="M143" s="405" t="s">
        <v>124</v>
      </c>
      <c r="N143" s="145"/>
      <c r="O143" s="377"/>
      <c r="P143" s="377"/>
      <c r="Q143" s="377"/>
      <c r="R143" s="378"/>
      <c r="S143" s="378"/>
      <c r="T143" s="377"/>
      <c r="U143" s="377"/>
      <c r="V143" s="126"/>
      <c r="W143" s="128"/>
      <c r="X143" s="128"/>
      <c r="Y143" s="128"/>
      <c r="Z143" s="56"/>
      <c r="AA143" s="56"/>
      <c r="AB143" s="56"/>
      <c r="AC143" s="56"/>
      <c r="AD143" s="56"/>
    </row>
    <row r="144" spans="1:30" s="13" customFormat="1" ht="26.25" customHeight="1" x14ac:dyDescent="0.3">
      <c r="A144" s="488"/>
      <c r="B144" s="489"/>
      <c r="C144" s="489"/>
      <c r="D144" s="489"/>
      <c r="E144" s="489"/>
      <c r="F144" s="490"/>
      <c r="G144" s="122" t="s">
        <v>202</v>
      </c>
      <c r="H144" s="121"/>
      <c r="I144" s="124"/>
      <c r="J144" s="123">
        <f t="shared" si="17"/>
        <v>0</v>
      </c>
      <c r="K144" s="121"/>
      <c r="L144" s="125" t="s">
        <v>156</v>
      </c>
      <c r="M144" s="405" t="s">
        <v>124</v>
      </c>
      <c r="N144" s="145"/>
      <c r="O144" s="377"/>
      <c r="P144" s="377"/>
      <c r="Q144" s="377"/>
      <c r="R144" s="378"/>
      <c r="S144" s="378"/>
      <c r="T144" s="377"/>
      <c r="U144" s="377"/>
      <c r="V144" s="126"/>
      <c r="W144" s="128"/>
      <c r="X144" s="128"/>
      <c r="Y144" s="128"/>
      <c r="Z144" s="56"/>
      <c r="AA144" s="56"/>
      <c r="AB144" s="56"/>
      <c r="AC144" s="56"/>
      <c r="AD144" s="56"/>
    </row>
    <row r="145" spans="1:30" s="13" customFormat="1" ht="26.25" customHeight="1" x14ac:dyDescent="0.3">
      <c r="A145" s="488"/>
      <c r="B145" s="489"/>
      <c r="C145" s="489"/>
      <c r="D145" s="489"/>
      <c r="E145" s="489"/>
      <c r="F145" s="490"/>
      <c r="G145" s="122" t="s">
        <v>202</v>
      </c>
      <c r="H145" s="121"/>
      <c r="I145" s="124"/>
      <c r="J145" s="123">
        <f t="shared" si="17"/>
        <v>0</v>
      </c>
      <c r="K145" s="121"/>
      <c r="L145" s="125" t="s">
        <v>156</v>
      </c>
      <c r="M145" s="405" t="s">
        <v>124</v>
      </c>
      <c r="N145" s="145"/>
      <c r="O145" s="377"/>
      <c r="P145" s="377"/>
      <c r="Q145" s="377"/>
      <c r="R145" s="378"/>
      <c r="S145" s="378"/>
      <c r="T145" s="377"/>
      <c r="U145" s="377"/>
      <c r="V145" s="126"/>
      <c r="W145" s="128"/>
      <c r="X145" s="128"/>
      <c r="Y145" s="128"/>
      <c r="Z145" s="56"/>
      <c r="AA145" s="56"/>
      <c r="AB145" s="56"/>
      <c r="AC145" s="56"/>
      <c r="AD145" s="56"/>
    </row>
    <row r="146" spans="1:30" s="4" customFormat="1" ht="26.25" customHeight="1" x14ac:dyDescent="0.3">
      <c r="A146" s="488"/>
      <c r="B146" s="489"/>
      <c r="C146" s="489"/>
      <c r="D146" s="489"/>
      <c r="E146" s="489"/>
      <c r="F146" s="490"/>
      <c r="G146" s="122" t="s">
        <v>202</v>
      </c>
      <c r="H146" s="121"/>
      <c r="I146" s="124"/>
      <c r="J146" s="123">
        <f t="shared" si="17"/>
        <v>0</v>
      </c>
      <c r="K146" s="121"/>
      <c r="L146" s="125" t="s">
        <v>156</v>
      </c>
      <c r="M146" s="405" t="s">
        <v>124</v>
      </c>
      <c r="N146" s="145"/>
      <c r="O146" s="377"/>
      <c r="P146" s="377"/>
      <c r="Q146" s="377"/>
      <c r="R146" s="378"/>
      <c r="S146" s="378"/>
      <c r="T146" s="377"/>
      <c r="U146" s="377"/>
      <c r="V146" s="126"/>
      <c r="W146" s="51"/>
      <c r="X146" s="51"/>
      <c r="Y146" s="51"/>
      <c r="Z146" s="52"/>
      <c r="AA146" s="52"/>
      <c r="AB146" s="52"/>
      <c r="AC146" s="52"/>
      <c r="AD146" s="52"/>
    </row>
    <row r="147" spans="1:30" s="1" customFormat="1" ht="26.25" customHeight="1" x14ac:dyDescent="0.3">
      <c r="A147" s="504" t="s">
        <v>1</v>
      </c>
      <c r="B147" s="505"/>
      <c r="C147" s="505"/>
      <c r="D147" s="505"/>
      <c r="E147" s="505"/>
      <c r="F147" s="506"/>
      <c r="G147" s="146"/>
      <c r="H147" s="130">
        <f t="shared" ref="H147:J147" si="18">SUM(H142:H146)</f>
        <v>0</v>
      </c>
      <c r="I147" s="130">
        <f t="shared" si="18"/>
        <v>0</v>
      </c>
      <c r="J147" s="117">
        <f t="shared" si="18"/>
        <v>0</v>
      </c>
      <c r="K147" s="130">
        <f>SUM(K142:K146)</f>
        <v>0</v>
      </c>
      <c r="L147" s="175"/>
      <c r="M147" s="176"/>
      <c r="N147" s="117">
        <f>SUM(N142:N146)</f>
        <v>0</v>
      </c>
      <c r="O147" s="369"/>
      <c r="P147" s="369"/>
      <c r="Q147" s="369"/>
      <c r="R147" s="369"/>
      <c r="S147" s="369"/>
      <c r="T147" s="369"/>
      <c r="U147" s="369"/>
      <c r="V147" s="118"/>
      <c r="W147" s="87"/>
      <c r="X147" s="87"/>
      <c r="Y147" s="87"/>
      <c r="Z147" s="154"/>
      <c r="AA147" s="154"/>
      <c r="AB147" s="154"/>
      <c r="AC147" s="154"/>
      <c r="AD147" s="154"/>
    </row>
    <row r="148" spans="1:30" ht="14.4" x14ac:dyDescent="0.3">
      <c r="A148" s="151"/>
      <c r="B148" s="151"/>
      <c r="C148" s="151"/>
      <c r="D148" s="151"/>
      <c r="E148" s="151"/>
      <c r="F148" s="151"/>
      <c r="G148" s="151"/>
      <c r="H148" s="151"/>
      <c r="I148" s="152"/>
      <c r="J148" s="152"/>
      <c r="K148" s="153"/>
      <c r="L148" s="85"/>
      <c r="M148" s="154"/>
      <c r="N148" s="155"/>
      <c r="O148" s="371"/>
      <c r="P148" s="371"/>
      <c r="Q148" s="371"/>
      <c r="R148" s="371"/>
      <c r="S148" s="371"/>
      <c r="T148" s="371"/>
      <c r="U148" s="371"/>
      <c r="V148" s="87"/>
      <c r="W148" s="51"/>
      <c r="X148" s="51"/>
      <c r="Y148" s="51"/>
      <c r="Z148" s="54"/>
      <c r="AA148" s="54"/>
      <c r="AB148" s="54"/>
      <c r="AC148" s="54"/>
      <c r="AD148" s="54"/>
    </row>
    <row r="149" spans="1:30" s="12" customFormat="1" ht="26.25" customHeight="1" x14ac:dyDescent="0.3">
      <c r="A149" s="472" t="s">
        <v>43</v>
      </c>
      <c r="B149" s="473"/>
      <c r="C149" s="473"/>
      <c r="D149" s="473"/>
      <c r="E149" s="473"/>
      <c r="F149" s="473"/>
      <c r="G149" s="473"/>
      <c r="H149" s="473"/>
      <c r="I149" s="473"/>
      <c r="J149" s="473"/>
      <c r="K149" s="473"/>
      <c r="L149" s="473"/>
      <c r="M149" s="473"/>
      <c r="N149" s="473"/>
      <c r="O149" s="446" t="s">
        <v>232</v>
      </c>
      <c r="P149" s="447"/>
      <c r="Q149" s="447"/>
      <c r="R149" s="447"/>
      <c r="S149" s="446" t="s">
        <v>233</v>
      </c>
      <c r="T149" s="447"/>
      <c r="U149" s="447"/>
      <c r="V149" s="109"/>
      <c r="W149" s="160"/>
      <c r="X149" s="160"/>
      <c r="Y149" s="160"/>
      <c r="Z149" s="120"/>
      <c r="AA149" s="120"/>
      <c r="AB149" s="120"/>
      <c r="AC149" s="120"/>
      <c r="AD149" s="120"/>
    </row>
    <row r="150" spans="1:30" s="13" customFormat="1" ht="26.25" customHeight="1" x14ac:dyDescent="0.3">
      <c r="A150" s="477" t="s">
        <v>29</v>
      </c>
      <c r="B150" s="478"/>
      <c r="C150" s="478"/>
      <c r="D150" s="479"/>
      <c r="E150" s="112" t="s">
        <v>32</v>
      </c>
      <c r="F150" s="112" t="s">
        <v>31</v>
      </c>
      <c r="G150" s="115" t="s">
        <v>30</v>
      </c>
      <c r="H150" s="114" t="s">
        <v>35</v>
      </c>
      <c r="I150" s="115" t="s">
        <v>36</v>
      </c>
      <c r="J150" s="112" t="s">
        <v>37</v>
      </c>
      <c r="K150" s="114" t="s">
        <v>40</v>
      </c>
      <c r="L150" s="403" t="s">
        <v>23</v>
      </c>
      <c r="M150" s="403" t="s">
        <v>123</v>
      </c>
      <c r="N150" s="117" t="s">
        <v>246</v>
      </c>
      <c r="O150" s="404" t="s">
        <v>234</v>
      </c>
      <c r="P150" s="404" t="s">
        <v>235</v>
      </c>
      <c r="Q150" s="404" t="s">
        <v>236</v>
      </c>
      <c r="R150" s="404" t="s">
        <v>237</v>
      </c>
      <c r="S150" s="404" t="s">
        <v>238</v>
      </c>
      <c r="T150" s="404" t="s">
        <v>236</v>
      </c>
      <c r="U150" s="404" t="s">
        <v>239</v>
      </c>
      <c r="V150" s="118"/>
      <c r="W150" s="128"/>
      <c r="X150" s="128"/>
      <c r="Y150" s="128"/>
      <c r="Z150" s="56"/>
      <c r="AA150" s="56"/>
      <c r="AB150" s="56"/>
      <c r="AC150" s="56"/>
      <c r="AD150" s="56"/>
    </row>
    <row r="151" spans="1:30" s="13" customFormat="1" ht="26.25" customHeight="1" x14ac:dyDescent="0.3">
      <c r="A151" s="488"/>
      <c r="B151" s="489"/>
      <c r="C151" s="489"/>
      <c r="D151" s="490"/>
      <c r="E151" s="121"/>
      <c r="F151" s="121"/>
      <c r="G151" s="122" t="s">
        <v>202</v>
      </c>
      <c r="H151" s="177">
        <f>E151*F151</f>
        <v>0</v>
      </c>
      <c r="I151" s="124"/>
      <c r="J151" s="123">
        <f>H151+I151</f>
        <v>0</v>
      </c>
      <c r="K151" s="124"/>
      <c r="L151" s="125" t="s">
        <v>18</v>
      </c>
      <c r="M151" s="405" t="s">
        <v>124</v>
      </c>
      <c r="N151" s="145"/>
      <c r="O151" s="377"/>
      <c r="P151" s="377"/>
      <c r="Q151" s="377"/>
      <c r="R151" s="378"/>
      <c r="S151" s="378"/>
      <c r="T151" s="377"/>
      <c r="U151" s="377"/>
      <c r="V151" s="126"/>
      <c r="W151" s="128"/>
      <c r="X151" s="128"/>
      <c r="Y151" s="128"/>
      <c r="Z151" s="56"/>
      <c r="AA151" s="56"/>
      <c r="AB151" s="56"/>
      <c r="AC151" s="56"/>
      <c r="AD151" s="56"/>
    </row>
    <row r="152" spans="1:30" s="13" customFormat="1" ht="26.25" customHeight="1" x14ac:dyDescent="0.3">
      <c r="A152" s="488"/>
      <c r="B152" s="489"/>
      <c r="C152" s="489"/>
      <c r="D152" s="490"/>
      <c r="E152" s="121"/>
      <c r="F152" s="121"/>
      <c r="G152" s="122" t="s">
        <v>202</v>
      </c>
      <c r="H152" s="177">
        <f t="shared" ref="H152:H155" si="19">E152*F152</f>
        <v>0</v>
      </c>
      <c r="I152" s="124"/>
      <c r="J152" s="123">
        <f t="shared" ref="J152:J155" si="20">H152+I152</f>
        <v>0</v>
      </c>
      <c r="K152" s="124"/>
      <c r="L152" s="125" t="s">
        <v>18</v>
      </c>
      <c r="M152" s="405" t="s">
        <v>124</v>
      </c>
      <c r="N152" s="145"/>
      <c r="O152" s="377"/>
      <c r="P152" s="377"/>
      <c r="Q152" s="377"/>
      <c r="R152" s="378"/>
      <c r="S152" s="378"/>
      <c r="T152" s="377"/>
      <c r="U152" s="377"/>
      <c r="V152" s="126"/>
      <c r="W152" s="128"/>
      <c r="X152" s="128"/>
      <c r="Y152" s="128"/>
      <c r="Z152" s="56"/>
      <c r="AA152" s="56"/>
      <c r="AB152" s="56"/>
      <c r="AC152" s="56"/>
      <c r="AD152" s="56"/>
    </row>
    <row r="153" spans="1:30" s="13" customFormat="1" ht="26.25" customHeight="1" x14ac:dyDescent="0.3">
      <c r="A153" s="488"/>
      <c r="B153" s="489"/>
      <c r="C153" s="489"/>
      <c r="D153" s="490"/>
      <c r="E153" s="121"/>
      <c r="F153" s="121"/>
      <c r="G153" s="122" t="s">
        <v>202</v>
      </c>
      <c r="H153" s="177">
        <f t="shared" si="19"/>
        <v>0</v>
      </c>
      <c r="I153" s="124"/>
      <c r="J153" s="123">
        <f t="shared" si="20"/>
        <v>0</v>
      </c>
      <c r="K153" s="124"/>
      <c r="L153" s="125" t="s">
        <v>18</v>
      </c>
      <c r="M153" s="405" t="s">
        <v>124</v>
      </c>
      <c r="N153" s="145"/>
      <c r="O153" s="377"/>
      <c r="P153" s="377"/>
      <c r="Q153" s="377"/>
      <c r="R153" s="378"/>
      <c r="S153" s="378"/>
      <c r="T153" s="377"/>
      <c r="U153" s="377"/>
      <c r="V153" s="126"/>
      <c r="W153" s="128"/>
      <c r="X153" s="128"/>
      <c r="Y153" s="128"/>
      <c r="Z153" s="56"/>
      <c r="AA153" s="56"/>
      <c r="AB153" s="56"/>
      <c r="AC153" s="56"/>
      <c r="AD153" s="56"/>
    </row>
    <row r="154" spans="1:30" s="13" customFormat="1" ht="26.25" customHeight="1" x14ac:dyDescent="0.3">
      <c r="A154" s="488"/>
      <c r="B154" s="489"/>
      <c r="C154" s="489"/>
      <c r="D154" s="490"/>
      <c r="E154" s="121"/>
      <c r="F154" s="121"/>
      <c r="G154" s="122" t="s">
        <v>202</v>
      </c>
      <c r="H154" s="177">
        <f t="shared" si="19"/>
        <v>0</v>
      </c>
      <c r="I154" s="124"/>
      <c r="J154" s="123">
        <f t="shared" si="20"/>
        <v>0</v>
      </c>
      <c r="K154" s="124"/>
      <c r="L154" s="125" t="s">
        <v>18</v>
      </c>
      <c r="M154" s="405" t="s">
        <v>124</v>
      </c>
      <c r="N154" s="145"/>
      <c r="O154" s="377"/>
      <c r="P154" s="377"/>
      <c r="Q154" s="377"/>
      <c r="R154" s="378"/>
      <c r="S154" s="378"/>
      <c r="T154" s="377"/>
      <c r="U154" s="377"/>
      <c r="V154" s="126"/>
      <c r="W154" s="128"/>
      <c r="X154" s="128"/>
      <c r="Y154" s="128"/>
      <c r="Z154" s="56"/>
      <c r="AA154" s="56"/>
      <c r="AB154" s="56"/>
      <c r="AC154" s="56"/>
      <c r="AD154" s="56"/>
    </row>
    <row r="155" spans="1:30" s="4" customFormat="1" ht="26.25" customHeight="1" x14ac:dyDescent="0.3">
      <c r="A155" s="488"/>
      <c r="B155" s="489"/>
      <c r="C155" s="489"/>
      <c r="D155" s="490"/>
      <c r="E155" s="121"/>
      <c r="F155" s="121"/>
      <c r="G155" s="122" t="s">
        <v>202</v>
      </c>
      <c r="H155" s="177">
        <f t="shared" si="19"/>
        <v>0</v>
      </c>
      <c r="I155" s="124"/>
      <c r="J155" s="123">
        <f t="shared" si="20"/>
        <v>0</v>
      </c>
      <c r="K155" s="124"/>
      <c r="L155" s="125" t="s">
        <v>18</v>
      </c>
      <c r="M155" s="405" t="s">
        <v>124</v>
      </c>
      <c r="N155" s="145"/>
      <c r="O155" s="377"/>
      <c r="P155" s="377"/>
      <c r="Q155" s="377"/>
      <c r="R155" s="378"/>
      <c r="S155" s="378"/>
      <c r="T155" s="377"/>
      <c r="U155" s="377"/>
      <c r="V155" s="126"/>
      <c r="W155" s="51"/>
      <c r="X155" s="51"/>
      <c r="Y155" s="51"/>
      <c r="Z155" s="52"/>
      <c r="AA155" s="52"/>
      <c r="AB155" s="52"/>
      <c r="AC155" s="52"/>
      <c r="AD155" s="52"/>
    </row>
    <row r="156" spans="1:30" s="4" customFormat="1" ht="24.75" customHeight="1" x14ac:dyDescent="0.3">
      <c r="A156" s="498" t="s">
        <v>1</v>
      </c>
      <c r="B156" s="499"/>
      <c r="C156" s="499"/>
      <c r="D156" s="499"/>
      <c r="E156" s="499"/>
      <c r="F156" s="500"/>
      <c r="G156" s="146"/>
      <c r="H156" s="117">
        <f>SUM(H151:H155)</f>
        <v>0</v>
      </c>
      <c r="I156" s="117">
        <f>SUM(I151:I155)</f>
        <v>0</v>
      </c>
      <c r="J156" s="117">
        <f>SUM(J151:J155)</f>
        <v>0</v>
      </c>
      <c r="K156" s="178">
        <f>SUM(K151:K155)</f>
        <v>0</v>
      </c>
      <c r="L156" s="179"/>
      <c r="M156" s="180"/>
      <c r="N156" s="117">
        <f>SUM(N151:N155)</f>
        <v>0</v>
      </c>
      <c r="O156" s="369"/>
      <c r="P156" s="369"/>
      <c r="Q156" s="369"/>
      <c r="R156" s="369"/>
      <c r="S156" s="369"/>
      <c r="T156" s="369"/>
      <c r="U156" s="369"/>
      <c r="V156" s="118"/>
      <c r="W156" s="51"/>
      <c r="X156" s="181"/>
      <c r="Y156" s="51"/>
      <c r="Z156" s="52"/>
      <c r="AA156" s="52"/>
      <c r="AB156" s="52"/>
      <c r="AC156" s="52"/>
      <c r="AD156" s="52"/>
    </row>
    <row r="157" spans="1:30" s="4" customFormat="1" ht="24.75" customHeight="1" x14ac:dyDescent="0.3">
      <c r="A157" s="52"/>
      <c r="B157" s="182"/>
      <c r="C157" s="182"/>
      <c r="D157" s="182"/>
      <c r="E157" s="491" t="s">
        <v>173</v>
      </c>
      <c r="F157" s="492"/>
      <c r="G157" s="493"/>
      <c r="H157" s="183">
        <f>H59+H89+H102+H114+H126+H138+H147+H156</f>
        <v>0</v>
      </c>
      <c r="I157" s="183">
        <f>I59+I89+I102+I114+I126+I138+I147+I156</f>
        <v>0</v>
      </c>
      <c r="J157" s="183">
        <f>J59+J89+J102+J114+J126+J138+J147+J156</f>
        <v>0</v>
      </c>
      <c r="K157" s="183">
        <f>K59+K89+K102+K114+K126+K138+K147+K156</f>
        <v>0</v>
      </c>
      <c r="L157" s="179"/>
      <c r="M157" s="180"/>
      <c r="N157" s="183">
        <f>N59+N89+N102+N114+N126+N138+N147+N156</f>
        <v>0</v>
      </c>
      <c r="O157" s="369"/>
      <c r="P157" s="369"/>
      <c r="Q157" s="369"/>
      <c r="R157" s="369"/>
      <c r="S157" s="369"/>
      <c r="T157" s="369"/>
      <c r="U157" s="369"/>
      <c r="V157" s="118"/>
      <c r="W157" s="51"/>
      <c r="X157" s="181"/>
      <c r="Y157" s="51"/>
      <c r="Z157" s="52"/>
      <c r="AA157" s="52"/>
      <c r="AB157" s="52"/>
      <c r="AC157" s="52"/>
      <c r="AD157" s="52"/>
    </row>
    <row r="158" spans="1:30" s="1" customFormat="1" ht="26.25" customHeight="1" x14ac:dyDescent="0.3">
      <c r="A158" s="52"/>
      <c r="B158" s="52"/>
      <c r="C158" s="52"/>
      <c r="D158" s="52"/>
      <c r="E158" s="494" t="s">
        <v>107</v>
      </c>
      <c r="F158" s="495"/>
      <c r="G158" s="496"/>
      <c r="H158" s="184">
        <f>(H59+H89)*0.15</f>
        <v>0</v>
      </c>
      <c r="I158" s="184">
        <f>(I59+I89)*0.15</f>
        <v>0</v>
      </c>
      <c r="J158" s="184">
        <f>(J59+J89)*0.15</f>
        <v>0</v>
      </c>
      <c r="K158" s="184">
        <f>(K59+K89)*0.15</f>
        <v>0</v>
      </c>
      <c r="L158" s="179"/>
      <c r="M158" s="180"/>
      <c r="N158" s="184">
        <f>(N59+N89)*0.15</f>
        <v>0</v>
      </c>
      <c r="O158" s="189"/>
      <c r="P158" s="189"/>
      <c r="Q158" s="189"/>
      <c r="R158" s="189"/>
      <c r="S158" s="189"/>
      <c r="T158" s="189"/>
      <c r="U158" s="189"/>
      <c r="V158" s="185"/>
      <c r="W158" s="87"/>
      <c r="X158" s="87"/>
      <c r="Y158" s="87"/>
      <c r="Z158" s="154"/>
      <c r="AA158" s="154"/>
      <c r="AB158" s="154"/>
      <c r="AC158" s="154"/>
      <c r="AD158" s="154"/>
    </row>
    <row r="159" spans="1:30" s="1" customFormat="1" ht="26.25" customHeight="1" x14ac:dyDescent="0.3">
      <c r="A159" s="182"/>
      <c r="B159" s="182"/>
      <c r="C159" s="182"/>
      <c r="D159" s="182"/>
      <c r="E159" s="494" t="s">
        <v>105</v>
      </c>
      <c r="F159" s="495"/>
      <c r="G159" s="496"/>
      <c r="H159" s="184">
        <f>H59+H89+H102+H114+H126+H138+H147+H156+H158</f>
        <v>0</v>
      </c>
      <c r="I159" s="184">
        <f>I59+I89+I102+I114+I126+I138+I147+I156+I158</f>
        <v>0</v>
      </c>
      <c r="J159" s="184">
        <f>J59+J89+J102+J114+J126+J138+J147+J156+J158</f>
        <v>0</v>
      </c>
      <c r="K159" s="184">
        <f>K59+K89+K102+K114+K126+K138+K147+K156+K158</f>
        <v>0</v>
      </c>
      <c r="L159" s="179"/>
      <c r="M159" s="180"/>
      <c r="N159" s="184">
        <f>N59+N89+N102+N114+N126+N138+N147+N156+N158</f>
        <v>0</v>
      </c>
      <c r="O159" s="189"/>
      <c r="P159" s="189"/>
      <c r="Q159" s="189"/>
      <c r="R159" s="189"/>
      <c r="S159" s="189"/>
      <c r="T159" s="189"/>
      <c r="U159" s="189"/>
      <c r="V159" s="186"/>
      <c r="W159" s="87"/>
      <c r="X159" s="87"/>
      <c r="Y159" s="87"/>
      <c r="Z159" s="154"/>
      <c r="AA159" s="154"/>
      <c r="AB159" s="154"/>
      <c r="AC159" s="154"/>
      <c r="AD159" s="154"/>
    </row>
    <row r="160" spans="1:30" s="1" customFormat="1" ht="26.25" customHeight="1" x14ac:dyDescent="0.3">
      <c r="A160" s="182"/>
      <c r="B160" s="182"/>
      <c r="C160" s="182"/>
      <c r="D160" s="182"/>
      <c r="E160" s="187"/>
      <c r="F160" s="188"/>
      <c r="G160" s="188"/>
      <c r="H160" s="189"/>
      <c r="I160" s="189"/>
      <c r="J160" s="189"/>
      <c r="K160" s="189"/>
      <c r="L160" s="190"/>
      <c r="M160" s="191"/>
      <c r="N160" s="189"/>
      <c r="O160" s="189"/>
      <c r="P160" s="189"/>
      <c r="Q160" s="189"/>
      <c r="R160" s="189"/>
      <c r="S160" s="189"/>
      <c r="T160" s="189"/>
      <c r="U160" s="189"/>
      <c r="V160" s="186"/>
      <c r="W160" s="87"/>
      <c r="X160" s="87"/>
      <c r="Y160" s="87"/>
      <c r="Z160" s="154"/>
      <c r="AA160" s="154"/>
      <c r="AB160" s="154"/>
      <c r="AC160" s="154"/>
      <c r="AD160" s="154"/>
    </row>
    <row r="161" spans="1:30" s="1" customFormat="1" ht="26.25" customHeight="1" x14ac:dyDescent="0.3">
      <c r="A161" s="471" t="s">
        <v>281</v>
      </c>
      <c r="B161" s="471"/>
      <c r="C161" s="471"/>
      <c r="D161" s="471"/>
      <c r="E161" s="471"/>
      <c r="F161" s="471"/>
      <c r="G161" s="471"/>
      <c r="H161" s="471"/>
      <c r="I161" s="471"/>
      <c r="J161" s="471"/>
      <c r="K161" s="471"/>
      <c r="L161" s="471"/>
      <c r="M161" s="471"/>
      <c r="N161" s="471"/>
      <c r="O161" s="337"/>
      <c r="P161" s="337"/>
      <c r="Q161" s="337"/>
      <c r="R161" s="337"/>
      <c r="S161" s="337"/>
      <c r="T161" s="337"/>
      <c r="U161" s="337"/>
      <c r="V161" s="186"/>
      <c r="W161" s="87"/>
      <c r="X161" s="87"/>
      <c r="Y161" s="87"/>
      <c r="Z161" s="154"/>
      <c r="AA161" s="154"/>
      <c r="AB161" s="154"/>
      <c r="AC161" s="154"/>
      <c r="AD161" s="154"/>
    </row>
    <row r="162" spans="1:30" s="1" customFormat="1" ht="26.25" customHeight="1" x14ac:dyDescent="0.3">
      <c r="A162" s="486" t="s">
        <v>0</v>
      </c>
      <c r="B162" s="463" t="s">
        <v>41</v>
      </c>
      <c r="C162" s="464"/>
      <c r="D162" s="465"/>
      <c r="E162" s="460" t="s">
        <v>1</v>
      </c>
      <c r="F162" s="188"/>
      <c r="G162" s="188"/>
      <c r="H162" s="189"/>
      <c r="I162" s="189"/>
      <c r="J162" s="189"/>
      <c r="K162" s="189"/>
      <c r="L162" s="190"/>
      <c r="M162" s="191"/>
      <c r="N162" s="189"/>
      <c r="O162" s="189"/>
      <c r="P162" s="189"/>
      <c r="Q162" s="189"/>
      <c r="R162" s="189"/>
      <c r="S162" s="189"/>
      <c r="T162" s="189"/>
      <c r="U162" s="189"/>
      <c r="V162" s="186"/>
      <c r="W162" s="87"/>
      <c r="X162" s="87"/>
      <c r="Y162" s="87"/>
      <c r="Z162" s="154"/>
      <c r="AA162" s="154"/>
      <c r="AB162" s="154"/>
      <c r="AC162" s="154"/>
      <c r="AD162" s="154"/>
    </row>
    <row r="163" spans="1:30" s="1" customFormat="1" ht="26.25" customHeight="1" x14ac:dyDescent="0.3">
      <c r="A163" s="486"/>
      <c r="B163" s="57" t="s">
        <v>124</v>
      </c>
      <c r="C163" s="57" t="s">
        <v>125</v>
      </c>
      <c r="D163" s="57" t="s">
        <v>126</v>
      </c>
      <c r="E163" s="461"/>
      <c r="F163" s="188"/>
      <c r="G163" s="188"/>
      <c r="H163" s="189"/>
      <c r="I163" s="189"/>
      <c r="J163" s="189"/>
      <c r="K163" s="189"/>
      <c r="L163" s="190"/>
      <c r="M163" s="191"/>
      <c r="N163" s="189"/>
      <c r="O163" s="189"/>
      <c r="P163" s="189"/>
      <c r="Q163" s="189"/>
      <c r="R163" s="189"/>
      <c r="S163" s="189"/>
      <c r="T163" s="189"/>
      <c r="U163" s="189"/>
      <c r="V163" s="186"/>
      <c r="W163" s="87"/>
      <c r="X163" s="87"/>
      <c r="Y163" s="87"/>
      <c r="Z163" s="154"/>
      <c r="AA163" s="154"/>
      <c r="AB163" s="154"/>
      <c r="AC163" s="154"/>
      <c r="AD163" s="154"/>
    </row>
    <row r="164" spans="1:30" s="1" customFormat="1" ht="26.25" customHeight="1" x14ac:dyDescent="0.3">
      <c r="A164" s="62" t="s">
        <v>33</v>
      </c>
      <c r="B164" s="63">
        <f>SUMIFS($K$35:$K$58,$M$35:$M$58, "agricolo")</f>
        <v>0</v>
      </c>
      <c r="C164" s="63">
        <f>SUMIFS($K$35:$K$58,$M$35:$M$58, "forestale")</f>
        <v>0</v>
      </c>
      <c r="D164" s="63">
        <f>SUMIFS($K$35:$K$58,$M$35:$M$58, "altri settori")</f>
        <v>0</v>
      </c>
      <c r="E164" s="63">
        <f>SUM(B164:D164)</f>
        <v>0</v>
      </c>
      <c r="F164" s="188"/>
      <c r="G164" s="188"/>
      <c r="H164" s="189"/>
      <c r="I164" s="189"/>
      <c r="J164" s="189"/>
      <c r="K164" s="189"/>
      <c r="L164" s="190"/>
      <c r="M164" s="191"/>
      <c r="N164" s="189"/>
      <c r="O164" s="189"/>
      <c r="P164" s="189"/>
      <c r="Q164" s="189"/>
      <c r="R164" s="189"/>
      <c r="S164" s="189"/>
      <c r="T164" s="189"/>
      <c r="U164" s="189"/>
      <c r="V164" s="186"/>
      <c r="W164" s="87"/>
      <c r="X164" s="87"/>
      <c r="Y164" s="87"/>
      <c r="Z164" s="154"/>
      <c r="AA164" s="154"/>
      <c r="AB164" s="154"/>
      <c r="AC164" s="154"/>
      <c r="AD164" s="154"/>
    </row>
    <row r="165" spans="1:30" s="1" customFormat="1" ht="26.25" customHeight="1" x14ac:dyDescent="0.3">
      <c r="A165" s="62" t="s">
        <v>38</v>
      </c>
      <c r="B165" s="63">
        <f>SUMIFS($K$63:$K$88,$M$63:$M$88, "agricolo")</f>
        <v>0</v>
      </c>
      <c r="C165" s="63">
        <f>SUMIFS($K$63:$K$88,$M$63:$M$88, "forestale")</f>
        <v>0</v>
      </c>
      <c r="D165" s="63">
        <f>SUMIFS($K$63:$K$88,$M$63:$M$88, "altri settori")</f>
        <v>0</v>
      </c>
      <c r="E165" s="63">
        <f>SUM(B165:D165)</f>
        <v>0</v>
      </c>
      <c r="F165" s="188"/>
      <c r="G165" s="188"/>
      <c r="H165" s="189"/>
      <c r="I165" s="189"/>
      <c r="J165" s="189"/>
      <c r="K165" s="189"/>
      <c r="L165" s="190"/>
      <c r="M165" s="191"/>
      <c r="N165" s="189"/>
      <c r="O165" s="189"/>
      <c r="P165" s="189"/>
      <c r="Q165" s="189"/>
      <c r="R165" s="189"/>
      <c r="S165" s="189"/>
      <c r="T165" s="189"/>
      <c r="U165" s="189"/>
      <c r="V165" s="186"/>
      <c r="W165" s="87"/>
      <c r="X165" s="87"/>
      <c r="Y165" s="87"/>
      <c r="Z165" s="154"/>
      <c r="AA165" s="154"/>
      <c r="AB165" s="154"/>
      <c r="AC165" s="154"/>
      <c r="AD165" s="154"/>
    </row>
    <row r="166" spans="1:30" s="1" customFormat="1" ht="26.25" customHeight="1" x14ac:dyDescent="0.3">
      <c r="A166" s="69" t="s">
        <v>42</v>
      </c>
      <c r="B166" s="70">
        <f>SUM(B164:B165)</f>
        <v>0</v>
      </c>
      <c r="C166" s="70">
        <f t="shared" ref="C166:D166" si="21">SUM(C164:C165)</f>
        <v>0</v>
      </c>
      <c r="D166" s="70">
        <f t="shared" si="21"/>
        <v>0</v>
      </c>
      <c r="E166" s="70">
        <f>SUM(E164:E165)</f>
        <v>0</v>
      </c>
      <c r="F166" s="188"/>
      <c r="G166" s="188"/>
      <c r="H166" s="189"/>
      <c r="I166" s="189"/>
      <c r="J166" s="189"/>
      <c r="K166" s="189"/>
      <c r="L166" s="190"/>
      <c r="M166" s="191"/>
      <c r="N166" s="189"/>
      <c r="O166" s="189"/>
      <c r="P166" s="189"/>
      <c r="Q166" s="189"/>
      <c r="R166" s="189"/>
      <c r="S166" s="189"/>
      <c r="T166" s="189"/>
      <c r="U166" s="189"/>
      <c r="V166" s="186"/>
      <c r="W166" s="87"/>
      <c r="X166" s="87"/>
      <c r="Y166" s="87"/>
      <c r="Z166" s="154"/>
      <c r="AA166" s="154"/>
      <c r="AB166" s="154"/>
      <c r="AC166" s="154"/>
      <c r="AD166" s="154"/>
    </row>
    <row r="167" spans="1:30" s="1" customFormat="1" ht="26.25" customHeight="1" x14ac:dyDescent="0.3">
      <c r="A167" s="62" t="s">
        <v>7</v>
      </c>
      <c r="B167" s="63">
        <f>SUMIFS($K$93:$K$101,$M$93:$M$101, "agricolo")</f>
        <v>0</v>
      </c>
      <c r="C167" s="63">
        <f>SUMIFS($K$93:$K$101,$M$93:$M$101, "forestale")</f>
        <v>0</v>
      </c>
      <c r="D167" s="63">
        <f>SUMIFS($K$93:$K$101,$M$93:$M$101, "altri settori")</f>
        <v>0</v>
      </c>
      <c r="E167" s="63">
        <f t="shared" ref="E167:E172" si="22">SUM(B167:D167)</f>
        <v>0</v>
      </c>
      <c r="F167" s="188"/>
      <c r="G167" s="188"/>
      <c r="H167" s="189"/>
      <c r="I167" s="189"/>
      <c r="J167" s="189"/>
      <c r="K167" s="189"/>
      <c r="L167" s="190"/>
      <c r="M167" s="191"/>
      <c r="N167" s="189"/>
      <c r="O167" s="189"/>
      <c r="P167" s="189"/>
      <c r="Q167" s="189"/>
      <c r="R167" s="189"/>
      <c r="S167" s="189"/>
      <c r="T167" s="189"/>
      <c r="U167" s="189"/>
      <c r="V167" s="186"/>
      <c r="W167" s="87"/>
      <c r="X167" s="87"/>
      <c r="Y167" s="87"/>
      <c r="Z167" s="154"/>
      <c r="AA167" s="154"/>
      <c r="AB167" s="154"/>
      <c r="AC167" s="154"/>
      <c r="AD167" s="154"/>
    </row>
    <row r="168" spans="1:30" s="1" customFormat="1" ht="26.25" customHeight="1" x14ac:dyDescent="0.3">
      <c r="A168" s="62" t="s">
        <v>4</v>
      </c>
      <c r="B168" s="63">
        <f>SUMIFS($K$106:$K$113,$M$106:$M$113, "agricolo")</f>
        <v>0</v>
      </c>
      <c r="C168" s="63">
        <f>SUMIFS($K$106:$K$113,$M$106:$M$113, "forestale")</f>
        <v>0</v>
      </c>
      <c r="D168" s="63">
        <f>SUMIFS($K$106:$K$113,$M$106:$M$113, "altri settori")</f>
        <v>0</v>
      </c>
      <c r="E168" s="63">
        <f t="shared" si="22"/>
        <v>0</v>
      </c>
      <c r="F168" s="188"/>
      <c r="G168" s="188"/>
      <c r="H168" s="189"/>
      <c r="I168" s="189"/>
      <c r="J168" s="189"/>
      <c r="K168" s="189"/>
      <c r="L168" s="190"/>
      <c r="M168" s="191"/>
      <c r="N168" s="189"/>
      <c r="O168" s="189"/>
      <c r="P168" s="189"/>
      <c r="Q168" s="189"/>
      <c r="R168" s="189"/>
      <c r="S168" s="189"/>
      <c r="T168" s="189"/>
      <c r="U168" s="189"/>
      <c r="V168" s="186"/>
      <c r="W168" s="87"/>
      <c r="X168" s="87"/>
      <c r="Y168" s="87"/>
      <c r="Z168" s="154"/>
      <c r="AA168" s="154"/>
      <c r="AB168" s="154"/>
      <c r="AC168" s="154"/>
      <c r="AD168" s="154"/>
    </row>
    <row r="169" spans="1:30" s="1" customFormat="1" ht="26.25" customHeight="1" x14ac:dyDescent="0.3">
      <c r="A169" s="62" t="s">
        <v>44</v>
      </c>
      <c r="B169" s="63">
        <f>SUMIFS($K$118:$K$125,$M$118:$M$125, "agricolo")</f>
        <v>0</v>
      </c>
      <c r="C169" s="63">
        <f>SUMIFS($K$118:$K$125,$M$118:$M$125, "forestale")</f>
        <v>0</v>
      </c>
      <c r="D169" s="63">
        <f>SUMIFS($K$118:$K$125,$M$118:$M$125, "altri settori")</f>
        <v>0</v>
      </c>
      <c r="E169" s="63">
        <f t="shared" si="22"/>
        <v>0</v>
      </c>
      <c r="F169" s="188"/>
      <c r="G169" s="188"/>
      <c r="H169" s="189"/>
      <c r="I169" s="189"/>
      <c r="J169" s="189"/>
      <c r="K169" s="189"/>
      <c r="L169" s="190"/>
      <c r="M169" s="191"/>
      <c r="N169" s="189"/>
      <c r="O169" s="189"/>
      <c r="P169" s="189"/>
      <c r="Q169" s="189"/>
      <c r="R169" s="189"/>
      <c r="S169" s="189"/>
      <c r="T169" s="189"/>
      <c r="U169" s="189"/>
      <c r="V169" s="186"/>
      <c r="W169" s="87"/>
      <c r="X169" s="87"/>
      <c r="Y169" s="87"/>
      <c r="Z169" s="154"/>
      <c r="AA169" s="154"/>
      <c r="AB169" s="154"/>
      <c r="AC169" s="154"/>
      <c r="AD169" s="154"/>
    </row>
    <row r="170" spans="1:30" s="1" customFormat="1" ht="26.25" customHeight="1" x14ac:dyDescent="0.3">
      <c r="A170" s="62" t="s">
        <v>16</v>
      </c>
      <c r="B170" s="63">
        <f>SUMIFS($K$130:$K$137,$M$130:$M$137, "agricolo")</f>
        <v>0</v>
      </c>
      <c r="C170" s="63">
        <f>SUMIFS($K$130:$K$137,$M$130:$M$137, "forestale")</f>
        <v>0</v>
      </c>
      <c r="D170" s="63">
        <f>SUMIFS($K$130:$K$137,$M$130:$M$137, "altri settori")</f>
        <v>0</v>
      </c>
      <c r="E170" s="63">
        <f t="shared" si="22"/>
        <v>0</v>
      </c>
      <c r="F170" s="188"/>
      <c r="G170" s="188"/>
      <c r="H170" s="189"/>
      <c r="I170" s="189"/>
      <c r="J170" s="189"/>
      <c r="K170" s="189"/>
      <c r="L170" s="190"/>
      <c r="M170" s="191"/>
      <c r="N170" s="189"/>
      <c r="O170" s="189"/>
      <c r="P170" s="189"/>
      <c r="Q170" s="189"/>
      <c r="R170" s="189"/>
      <c r="S170" s="189"/>
      <c r="T170" s="189"/>
      <c r="U170" s="189"/>
      <c r="V170" s="186"/>
      <c r="W170" s="87"/>
      <c r="X170" s="87"/>
      <c r="Y170" s="87"/>
      <c r="Z170" s="154"/>
      <c r="AA170" s="154"/>
      <c r="AB170" s="154"/>
      <c r="AC170" s="154"/>
      <c r="AD170" s="154"/>
    </row>
    <row r="171" spans="1:30" s="1" customFormat="1" ht="26.25" customHeight="1" x14ac:dyDescent="0.3">
      <c r="A171" s="62" t="s">
        <v>5</v>
      </c>
      <c r="B171" s="63">
        <f>SUMIFS($K$142:$K$146,$M$142:$M$146, "agricolo")</f>
        <v>0</v>
      </c>
      <c r="C171" s="63">
        <f>SUMIFS($K$142:$K$146,$M$142:$M$146, "forestale")</f>
        <v>0</v>
      </c>
      <c r="D171" s="63">
        <f>SUMIFS($K$142:$K$146,$M$142:$M$146, "altri settori")</f>
        <v>0</v>
      </c>
      <c r="E171" s="63">
        <f t="shared" si="22"/>
        <v>0</v>
      </c>
      <c r="F171" s="188"/>
      <c r="G171" s="188"/>
      <c r="H171" s="189"/>
      <c r="I171" s="189"/>
      <c r="J171" s="189"/>
      <c r="K171" s="189"/>
      <c r="L171" s="190"/>
      <c r="M171" s="191"/>
      <c r="N171" s="189"/>
      <c r="O171" s="189"/>
      <c r="P171" s="189"/>
      <c r="Q171" s="189"/>
      <c r="R171" s="189"/>
      <c r="S171" s="189"/>
      <c r="T171" s="189"/>
      <c r="U171" s="189"/>
      <c r="V171" s="186"/>
      <c r="W171" s="87"/>
      <c r="X171" s="87"/>
      <c r="Y171" s="87"/>
      <c r="Z171" s="154"/>
      <c r="AA171" s="154"/>
      <c r="AB171" s="154"/>
      <c r="AC171" s="154"/>
      <c r="AD171" s="154"/>
    </row>
    <row r="172" spans="1:30" s="1" customFormat="1" ht="26.25" customHeight="1" x14ac:dyDescent="0.3">
      <c r="A172" s="62" t="s">
        <v>39</v>
      </c>
      <c r="B172" s="63">
        <f>SUMIFS($K$151:$K$155,$M$151:$M$155, "agricolo")</f>
        <v>0</v>
      </c>
      <c r="C172" s="63">
        <f>SUMIFS($K$151:$K$155,$M$151:$M$155, "forestale")</f>
        <v>0</v>
      </c>
      <c r="D172" s="63">
        <f>SUMIFS($K$151:$K$155,$M$151:$M$155, "altri settori")</f>
        <v>0</v>
      </c>
      <c r="E172" s="63">
        <f t="shared" si="22"/>
        <v>0</v>
      </c>
      <c r="F172" s="188"/>
      <c r="G172" s="188"/>
      <c r="H172" s="189"/>
      <c r="I172" s="189"/>
      <c r="J172" s="189"/>
      <c r="K172" s="189"/>
      <c r="L172" s="190"/>
      <c r="M172" s="191"/>
      <c r="N172" s="189"/>
      <c r="O172" s="189"/>
      <c r="P172" s="189"/>
      <c r="Q172" s="189"/>
      <c r="R172" s="189"/>
      <c r="S172" s="189"/>
      <c r="T172" s="189"/>
      <c r="U172" s="189"/>
      <c r="V172" s="186"/>
      <c r="W172" s="87"/>
      <c r="X172" s="87"/>
      <c r="Y172" s="87"/>
      <c r="Z172" s="154"/>
      <c r="AA172" s="154"/>
      <c r="AB172" s="154"/>
      <c r="AC172" s="154"/>
      <c r="AD172" s="154"/>
    </row>
    <row r="173" spans="1:30" s="1" customFormat="1" ht="26.25" customHeight="1" x14ac:dyDescent="0.3">
      <c r="A173" s="72" t="s">
        <v>2</v>
      </c>
      <c r="B173" s="73">
        <f t="shared" ref="B173:D173" si="23">SUM(B166:B172)</f>
        <v>0</v>
      </c>
      <c r="C173" s="73">
        <f t="shared" si="23"/>
        <v>0</v>
      </c>
      <c r="D173" s="73">
        <f t="shared" si="23"/>
        <v>0</v>
      </c>
      <c r="E173" s="73">
        <f>SUM(E166:E172)</f>
        <v>0</v>
      </c>
      <c r="F173" s="188"/>
      <c r="G173" s="188"/>
      <c r="H173" s="189"/>
      <c r="I173" s="189"/>
      <c r="J173" s="189"/>
      <c r="K173" s="189"/>
      <c r="L173" s="190"/>
      <c r="M173" s="191"/>
      <c r="N173" s="189"/>
      <c r="O173" s="189"/>
      <c r="P173" s="189"/>
      <c r="Q173" s="189"/>
      <c r="R173" s="189"/>
      <c r="S173" s="189"/>
      <c r="T173" s="189"/>
      <c r="U173" s="189"/>
      <c r="V173" s="186"/>
      <c r="W173" s="87"/>
      <c r="X173" s="87"/>
      <c r="Y173" s="87"/>
      <c r="Z173" s="154"/>
      <c r="AA173" s="154"/>
      <c r="AB173" s="154"/>
      <c r="AC173" s="154"/>
      <c r="AD173" s="154"/>
    </row>
    <row r="174" spans="1:30" s="1" customFormat="1" ht="26.25" customHeight="1" x14ac:dyDescent="0.3">
      <c r="A174" s="76" t="s">
        <v>34</v>
      </c>
      <c r="B174" s="77">
        <f>B166*0.15</f>
        <v>0</v>
      </c>
      <c r="C174" s="77">
        <f t="shared" ref="C174:E174" si="24">C166*0.15</f>
        <v>0</v>
      </c>
      <c r="D174" s="77">
        <f t="shared" si="24"/>
        <v>0</v>
      </c>
      <c r="E174" s="77">
        <f t="shared" si="24"/>
        <v>0</v>
      </c>
      <c r="F174" s="188"/>
      <c r="G174" s="188"/>
      <c r="H174" s="189"/>
      <c r="I174" s="189"/>
      <c r="J174" s="189"/>
      <c r="K174" s="189"/>
      <c r="L174" s="190"/>
      <c r="M174" s="191"/>
      <c r="N174" s="189"/>
      <c r="O174" s="189"/>
      <c r="P174" s="189"/>
      <c r="Q174" s="189"/>
      <c r="R174" s="189"/>
      <c r="S174" s="189"/>
      <c r="T174" s="189"/>
      <c r="U174" s="189"/>
      <c r="V174" s="186"/>
      <c r="W174" s="87"/>
      <c r="X174" s="87"/>
      <c r="Y174" s="87"/>
      <c r="Z174" s="154"/>
      <c r="AA174" s="154"/>
      <c r="AB174" s="154"/>
      <c r="AC174" s="154"/>
      <c r="AD174" s="154"/>
    </row>
    <row r="175" spans="1:30" s="1" customFormat="1" ht="26.25" customHeight="1" x14ac:dyDescent="0.3">
      <c r="A175" s="80" t="s">
        <v>200</v>
      </c>
      <c r="B175" s="81">
        <f t="shared" ref="B175:D175" si="25">B173+B174</f>
        <v>0</v>
      </c>
      <c r="C175" s="81">
        <f t="shared" si="25"/>
        <v>0</v>
      </c>
      <c r="D175" s="81">
        <f t="shared" si="25"/>
        <v>0</v>
      </c>
      <c r="E175" s="81">
        <f>E173+E174</f>
        <v>0</v>
      </c>
      <c r="F175" s="188"/>
      <c r="G175" s="188"/>
      <c r="H175" s="189"/>
      <c r="I175" s="189"/>
      <c r="J175" s="189"/>
      <c r="K175" s="189"/>
      <c r="L175" s="190"/>
      <c r="M175" s="191"/>
      <c r="N175" s="189"/>
      <c r="O175" s="189"/>
      <c r="P175" s="189"/>
      <c r="Q175" s="189"/>
      <c r="R175" s="189"/>
      <c r="S175" s="189"/>
      <c r="T175" s="189"/>
      <c r="U175" s="189"/>
      <c r="V175" s="186"/>
      <c r="W175" s="87"/>
      <c r="X175" s="87"/>
      <c r="Y175" s="87"/>
      <c r="Z175" s="154"/>
      <c r="AA175" s="154"/>
      <c r="AB175" s="154"/>
      <c r="AC175" s="154"/>
      <c r="AD175" s="154"/>
    </row>
    <row r="176" spans="1:30" s="1" customFormat="1" ht="26.25" customHeight="1" x14ac:dyDescent="0.3">
      <c r="A176" s="80" t="s">
        <v>201</v>
      </c>
      <c r="B176" s="81">
        <f>B175</f>
        <v>0</v>
      </c>
      <c r="C176" s="81">
        <f>C175</f>
        <v>0</v>
      </c>
      <c r="D176" s="81">
        <f>D175*0.7</f>
        <v>0</v>
      </c>
      <c r="E176" s="81">
        <f>SUM(B176:D176)</f>
        <v>0</v>
      </c>
      <c r="F176" s="188"/>
      <c r="G176" s="188"/>
      <c r="H176" s="189"/>
      <c r="I176" s="189"/>
      <c r="J176" s="189"/>
      <c r="K176" s="189"/>
      <c r="L176" s="190"/>
      <c r="M176" s="191"/>
      <c r="N176" s="189"/>
      <c r="O176" s="189"/>
      <c r="P176" s="189"/>
      <c r="Q176" s="189"/>
      <c r="R176" s="189"/>
      <c r="S176" s="189"/>
      <c r="T176" s="189"/>
      <c r="U176" s="189"/>
      <c r="V176" s="186"/>
      <c r="W176" s="87"/>
      <c r="X176" s="87"/>
      <c r="Y176" s="87"/>
      <c r="Z176" s="154"/>
      <c r="AA176" s="154"/>
      <c r="AB176" s="154"/>
      <c r="AC176" s="154"/>
      <c r="AD176" s="154"/>
    </row>
    <row r="177" spans="1:30" s="1" customFormat="1" ht="26.25" customHeight="1" x14ac:dyDescent="0.3">
      <c r="A177" s="182"/>
      <c r="B177" s="182"/>
      <c r="C177" s="182"/>
      <c r="D177" s="182"/>
      <c r="E177" s="188"/>
      <c r="F177" s="188"/>
      <c r="G177" s="188"/>
      <c r="H177" s="189"/>
      <c r="I177" s="189"/>
      <c r="J177" s="189"/>
      <c r="K177" s="189"/>
      <c r="L177" s="190"/>
      <c r="M177" s="191"/>
      <c r="N177" s="189"/>
      <c r="O177" s="189"/>
      <c r="P177" s="189"/>
      <c r="Q177" s="189"/>
      <c r="R177" s="189"/>
      <c r="S177" s="189"/>
      <c r="T177" s="189"/>
      <c r="U177" s="189"/>
      <c r="V177" s="186"/>
      <c r="W177" s="87"/>
      <c r="X177" s="87"/>
      <c r="Y177" s="87"/>
      <c r="Z177" s="154"/>
      <c r="AA177" s="154"/>
      <c r="AB177" s="154"/>
      <c r="AC177" s="154"/>
      <c r="AD177" s="154"/>
    </row>
    <row r="178" spans="1:30" s="1" customFormat="1" ht="15" customHeight="1" x14ac:dyDescent="0.3">
      <c r="A178" s="497"/>
      <c r="B178" s="497"/>
      <c r="C178" s="497"/>
      <c r="D178" s="497"/>
      <c r="E178" s="497"/>
      <c r="F178" s="497"/>
      <c r="G178" s="497"/>
      <c r="H178" s="497"/>
      <c r="I178" s="497"/>
      <c r="J178" s="497"/>
      <c r="K178" s="497"/>
      <c r="L178" s="497"/>
      <c r="M178" s="497"/>
      <c r="N178" s="497"/>
      <c r="O178" s="497"/>
      <c r="P178" s="497"/>
      <c r="Q178" s="497"/>
      <c r="R178" s="497"/>
      <c r="S178" s="497"/>
      <c r="T178" s="497"/>
      <c r="U178" s="497"/>
      <c r="V178" s="192"/>
      <c r="W178" s="87"/>
      <c r="X178" s="87"/>
      <c r="Y178" s="87"/>
      <c r="Z178" s="154"/>
      <c r="AA178" s="154"/>
      <c r="AB178" s="154"/>
      <c r="AC178" s="154"/>
      <c r="AD178" s="154"/>
    </row>
    <row r="179" spans="1:30" s="1" customFormat="1" ht="26.25" customHeight="1" x14ac:dyDescent="0.3">
      <c r="A179" s="193" t="s">
        <v>174</v>
      </c>
      <c r="B179" s="194"/>
      <c r="C179" s="194"/>
      <c r="D179" s="194"/>
      <c r="E179" s="194"/>
      <c r="F179" s="194"/>
      <c r="G179" s="194"/>
      <c r="H179" s="194"/>
      <c r="I179" s="152"/>
      <c r="J179" s="152"/>
      <c r="K179" s="195"/>
      <c r="L179" s="194"/>
      <c r="M179" s="85"/>
      <c r="N179" s="154"/>
      <c r="O179" s="87"/>
      <c r="P179" s="87"/>
      <c r="Q179" s="87"/>
      <c r="R179" s="87"/>
      <c r="S179" s="87"/>
      <c r="T179" s="87"/>
      <c r="U179" s="87"/>
      <c r="V179" s="154"/>
      <c r="W179" s="87"/>
      <c r="X179" s="87"/>
      <c r="Y179" s="87"/>
      <c r="Z179" s="154"/>
      <c r="AA179" s="154"/>
      <c r="AB179" s="154"/>
      <c r="AC179" s="154"/>
      <c r="AD179" s="154"/>
    </row>
    <row r="180" spans="1:30" s="1" customFormat="1" ht="26.25" customHeight="1" x14ac:dyDescent="0.3">
      <c r="A180" s="486" t="s">
        <v>0</v>
      </c>
      <c r="B180" s="463" t="s">
        <v>41</v>
      </c>
      <c r="C180" s="464"/>
      <c r="D180" s="464"/>
      <c r="E180" s="464"/>
      <c r="F180" s="464"/>
      <c r="G180" s="464"/>
      <c r="H180" s="464"/>
      <c r="I180" s="464"/>
      <c r="J180" s="464"/>
      <c r="K180" s="464"/>
      <c r="L180" s="464"/>
      <c r="M180" s="464"/>
      <c r="N180" s="465"/>
      <c r="O180" s="360"/>
      <c r="P180" s="360"/>
      <c r="Q180" s="360"/>
      <c r="R180" s="360"/>
      <c r="S180" s="360"/>
      <c r="T180" s="360"/>
      <c r="U180" s="360"/>
      <c r="V180" s="154"/>
      <c r="W180" s="87"/>
      <c r="X180" s="87"/>
      <c r="Y180" s="87"/>
      <c r="Z180" s="154"/>
      <c r="AA180" s="154"/>
      <c r="AB180" s="154"/>
      <c r="AC180" s="154"/>
      <c r="AD180" s="154"/>
    </row>
    <row r="181" spans="1:30" s="1" customFormat="1" ht="26.25" customHeight="1" x14ac:dyDescent="0.3">
      <c r="A181" s="486"/>
      <c r="B181" s="57" t="str">
        <f>$W$7</f>
        <v>incontro 1</v>
      </c>
      <c r="C181" s="57" t="str">
        <f>$W$8</f>
        <v>incontro 2</v>
      </c>
      <c r="D181" s="57" t="str">
        <f>$W$9</f>
        <v>incontro 3</v>
      </c>
      <c r="E181" s="57" t="str">
        <f>$W$10</f>
        <v>incontro 4</v>
      </c>
      <c r="F181" s="57" t="str">
        <f>$W$11</f>
        <v>incontro 5</v>
      </c>
      <c r="G181" s="57" t="str">
        <f>$W$12</f>
        <v>incontro 6</v>
      </c>
      <c r="H181" s="57" t="str">
        <f>$W$13</f>
        <v>incontro 7</v>
      </c>
      <c r="I181" s="57" t="str">
        <f>$W$14</f>
        <v>incontro 8</v>
      </c>
      <c r="J181" s="57" t="str">
        <f>$W$15</f>
        <v>incontro 9</v>
      </c>
      <c r="K181" s="57" t="str">
        <f>$W$16</f>
        <v>incontro 10</v>
      </c>
      <c r="L181" s="57" t="str">
        <f>$W$17</f>
        <v>incontro 11</v>
      </c>
      <c r="M181" s="57" t="str">
        <f>$W$18</f>
        <v>incontro 12</v>
      </c>
      <c r="N181" s="486" t="s">
        <v>1</v>
      </c>
      <c r="O181" s="360"/>
      <c r="P181" s="360"/>
      <c r="Q181" s="360"/>
      <c r="R181" s="360"/>
      <c r="S181" s="360"/>
      <c r="T181" s="360"/>
      <c r="U181" s="360"/>
      <c r="V181" s="154"/>
      <c r="W181" s="87"/>
      <c r="X181" s="87"/>
      <c r="Y181" s="87"/>
      <c r="Z181" s="154"/>
      <c r="AA181" s="154"/>
      <c r="AB181" s="154"/>
      <c r="AC181" s="154"/>
      <c r="AD181" s="154"/>
    </row>
    <row r="182" spans="1:30" s="18" customFormat="1" ht="26.25" customHeight="1" x14ac:dyDescent="0.3">
      <c r="A182" s="486"/>
      <c r="B182" s="58" t="str">
        <f>$X$7</f>
        <v>FA 2.b</v>
      </c>
      <c r="C182" s="58" t="str">
        <f>$X$8</f>
        <v>FA 2.b</v>
      </c>
      <c r="D182" s="58" t="str">
        <f>$X$9</f>
        <v>FA 2.b</v>
      </c>
      <c r="E182" s="58" t="str">
        <f>$X$10</f>
        <v>FA 2.b</v>
      </c>
      <c r="F182" s="58" t="str">
        <f>$X$11</f>
        <v>FA 4.0</v>
      </c>
      <c r="G182" s="58" t="str">
        <f>$X$12</f>
        <v>FA 4.0</v>
      </c>
      <c r="H182" s="58" t="str">
        <f>$X$13</f>
        <v>FA 4.0</v>
      </c>
      <c r="I182" s="58" t="str">
        <f>$X$14</f>
        <v>FA 4.0</v>
      </c>
      <c r="J182" s="58" t="str">
        <f>$X$15</f>
        <v>FA 6.a</v>
      </c>
      <c r="K182" s="58" t="str">
        <f>$X$16</f>
        <v>FA 6.a</v>
      </c>
      <c r="L182" s="58" t="str">
        <f>$X$17</f>
        <v>FA 6.a</v>
      </c>
      <c r="M182" s="58" t="str">
        <f>$X$18</f>
        <v>FA 6.a</v>
      </c>
      <c r="N182" s="486"/>
      <c r="O182" s="360"/>
      <c r="P182" s="360"/>
      <c r="Q182" s="360"/>
      <c r="R182" s="360"/>
      <c r="S182" s="360"/>
      <c r="T182" s="360"/>
      <c r="U182" s="360"/>
      <c r="V182" s="154"/>
      <c r="W182" s="196"/>
      <c r="X182" s="196"/>
      <c r="Y182" s="196"/>
      <c r="Z182" s="197"/>
      <c r="AA182" s="197"/>
      <c r="AB182" s="197"/>
      <c r="AC182" s="197"/>
      <c r="AD182" s="197"/>
    </row>
    <row r="183" spans="1:30" s="1" customFormat="1" ht="26.25" customHeight="1" x14ac:dyDescent="0.3">
      <c r="A183" s="62" t="s">
        <v>33</v>
      </c>
      <c r="B183" s="63">
        <f>SUMIFS($N$35:$N$58,$G$35:$G$58, $B$5,$L$35:$L$58, $B$6)</f>
        <v>0</v>
      </c>
      <c r="C183" s="63">
        <f>SUMIFS($N$35:$N$58,$G$35:$G$58, $C$5,$L$35:$L$58,$C$6)</f>
        <v>0</v>
      </c>
      <c r="D183" s="63">
        <f>SUMIFS($N$35:$N$58,$G$35:$G$58, $D$5,$L$35:$L$58, $D$6)</f>
        <v>0</v>
      </c>
      <c r="E183" s="63">
        <f>SUMIFS($N$35:$N$58,$G$35:$G$58, $E$5,$L$35:$L$58, $E$6)</f>
        <v>0</v>
      </c>
      <c r="F183" s="63">
        <f>SUMIFS($N$35:$N$58,$G$35:$G$58,$F$5,$L$35:$L$58, $F$6)</f>
        <v>0</v>
      </c>
      <c r="G183" s="63">
        <f>SUMIFS($N$35:$N$58,$G$35:$G$58,$G$5,$L$35:$L$58, $G$6)</f>
        <v>0</v>
      </c>
      <c r="H183" s="63">
        <f>SUMIFS($N$35:$N$58,$G$35:$G$58,$H$5,$L$35:$L$58, $H$6)</f>
        <v>0</v>
      </c>
      <c r="I183" s="63">
        <f>SUMIFS($N$35:$N$58,$G$35:$G$58,$I$5,$L$35:$L$58, $I$6)</f>
        <v>0</v>
      </c>
      <c r="J183" s="63">
        <f>SUMIFS($N$35:$N$58,$G$35:$G$58,$J$5,$L$35:$L$58, $J$6)</f>
        <v>0</v>
      </c>
      <c r="K183" s="63">
        <f>SUMIFS($N$35:$N$58,$G$35:$G$58,$K$5,$L$35:$L$58, $K$6)</f>
        <v>0</v>
      </c>
      <c r="L183" s="63">
        <f>SUMIFS($N$35:$N$58,$G$35:$G$58,$L$5,$L$35:$L$58, $L$6)</f>
        <v>0</v>
      </c>
      <c r="M183" s="63">
        <f>SUMIFS($N$35:$N$58,$G$35:$G$58,$M$5,$L$35:$L$58, $M$6)</f>
        <v>0</v>
      </c>
      <c r="N183" s="63">
        <f>SUM(B183:M183)</f>
        <v>0</v>
      </c>
      <c r="O183" s="361"/>
      <c r="P183" s="361"/>
      <c r="Q183" s="361"/>
      <c r="R183" s="361"/>
      <c r="S183" s="361"/>
      <c r="T183" s="361"/>
      <c r="U183" s="361"/>
      <c r="V183" s="197"/>
      <c r="W183" s="87"/>
      <c r="X183" s="87"/>
      <c r="Y183" s="87"/>
      <c r="Z183" s="154"/>
      <c r="AA183" s="154"/>
      <c r="AB183" s="154"/>
      <c r="AC183" s="154"/>
      <c r="AD183" s="154"/>
    </row>
    <row r="184" spans="1:30" s="1" customFormat="1" ht="26.25" customHeight="1" x14ac:dyDescent="0.3">
      <c r="A184" s="62" t="s">
        <v>38</v>
      </c>
      <c r="B184" s="63">
        <f>SUMIFS($N$63:$N$88,$G$63:$G$88, $B$5,$L$63:$L$88, $B$6)</f>
        <v>0</v>
      </c>
      <c r="C184" s="63">
        <f>SUMIFS($N$63:$N$88,$G$63:$G$88, $C$5,$L$63:$L$88, $C$6)</f>
        <v>0</v>
      </c>
      <c r="D184" s="63">
        <f>SUMIFS($N$63:$N$88,$G$63:$G$88, $D$5,$L$63:$L$88, $D$6)</f>
        <v>0</v>
      </c>
      <c r="E184" s="63">
        <f>SUMIFS($N$63:$N$88,$G$63:$G$88, $E$5,$L$63:$L$88, $E$6)</f>
        <v>0</v>
      </c>
      <c r="F184" s="63">
        <f>SUMIFS($N$63:$N$88,$G$63:$G$88,$F$5,$L$63:$L$88, $F$6)</f>
        <v>0</v>
      </c>
      <c r="G184" s="63">
        <f>SUMIFS($N$63:$N$88,$G$63:$G$88,$G$5,$L$63:$L$88, $G$6)</f>
        <v>0</v>
      </c>
      <c r="H184" s="63">
        <f>SUMIFS($N$63:$N$88,$G$63:$G$88,$H$5,$L$63:$L$88, $H$6)</f>
        <v>0</v>
      </c>
      <c r="I184" s="63">
        <f>SUMIFS($N$63:$N$88,$G$63:$G$88,$I$5,$L$63:$L$88, $I$6)</f>
        <v>0</v>
      </c>
      <c r="J184" s="63">
        <f>SUMIFS($N$63:$N$88,$G$63:$G$88,$J$5,$L$63:$L$88, $J$6)</f>
        <v>0</v>
      </c>
      <c r="K184" s="63">
        <f>SUMIFS($N$63:$N$88,$G$63:$G$88,$K$5,$L$63:$L$88, $K$6)</f>
        <v>0</v>
      </c>
      <c r="L184" s="63">
        <f>SUMIFS($N$63:$N$88,$G$63:$G$88,$L$5,$L$63:$L$88, $L$6)</f>
        <v>0</v>
      </c>
      <c r="M184" s="63">
        <f>SUMIFS($N$63:$N$88,$G$63:$G$88,$M$5,$L$63:$L$88, $M$6)</f>
        <v>0</v>
      </c>
      <c r="N184" s="63">
        <f>SUM(B184:M184)</f>
        <v>0</v>
      </c>
      <c r="O184" s="361"/>
      <c r="P184" s="361"/>
      <c r="Q184" s="361"/>
      <c r="R184" s="361"/>
      <c r="S184" s="361"/>
      <c r="T184" s="361"/>
      <c r="U184" s="361"/>
      <c r="V184" s="197"/>
      <c r="W184" s="87"/>
      <c r="X184" s="87"/>
      <c r="Y184" s="87"/>
      <c r="Z184" s="154"/>
      <c r="AA184" s="154"/>
      <c r="AB184" s="154"/>
      <c r="AC184" s="154"/>
      <c r="AD184" s="154"/>
    </row>
    <row r="185" spans="1:30" s="1" customFormat="1" ht="26.25" customHeight="1" x14ac:dyDescent="0.3">
      <c r="A185" s="69" t="s">
        <v>42</v>
      </c>
      <c r="B185" s="70">
        <f>SUM(B183:B184)</f>
        <v>0</v>
      </c>
      <c r="C185" s="70">
        <f t="shared" ref="C185:M185" si="26">SUM(C183:C184)</f>
        <v>0</v>
      </c>
      <c r="D185" s="70">
        <f t="shared" si="26"/>
        <v>0</v>
      </c>
      <c r="E185" s="70">
        <f t="shared" si="26"/>
        <v>0</v>
      </c>
      <c r="F185" s="70">
        <f t="shared" si="26"/>
        <v>0</v>
      </c>
      <c r="G185" s="70">
        <f t="shared" si="26"/>
        <v>0</v>
      </c>
      <c r="H185" s="70">
        <f t="shared" si="26"/>
        <v>0</v>
      </c>
      <c r="I185" s="70">
        <f t="shared" si="26"/>
        <v>0</v>
      </c>
      <c r="J185" s="70">
        <f t="shared" si="26"/>
        <v>0</v>
      </c>
      <c r="K185" s="70">
        <f t="shared" si="26"/>
        <v>0</v>
      </c>
      <c r="L185" s="70">
        <f t="shared" si="26"/>
        <v>0</v>
      </c>
      <c r="M185" s="70">
        <f t="shared" si="26"/>
        <v>0</v>
      </c>
      <c r="N185" s="70">
        <f>SUM(N183:N184)</f>
        <v>0</v>
      </c>
      <c r="O185" s="362"/>
      <c r="P185" s="362"/>
      <c r="Q185" s="362"/>
      <c r="R185" s="362"/>
      <c r="S185" s="362"/>
      <c r="T185" s="362"/>
      <c r="U185" s="362"/>
      <c r="V185" s="197"/>
      <c r="W185" s="87"/>
      <c r="X185" s="87"/>
      <c r="Y185" s="87"/>
      <c r="Z185" s="154"/>
      <c r="AA185" s="154"/>
      <c r="AB185" s="154"/>
      <c r="AC185" s="154"/>
      <c r="AD185" s="154"/>
    </row>
    <row r="186" spans="1:30" s="1" customFormat="1" ht="26.25" customHeight="1" x14ac:dyDescent="0.3">
      <c r="A186" s="62" t="s">
        <v>7</v>
      </c>
      <c r="B186" s="63">
        <f>SUMIFS($N$93:$N$101,$G$93:$G$101, $B$5,$L$93:$L$101, $B$6)</f>
        <v>0</v>
      </c>
      <c r="C186" s="63">
        <f>SUMIFS($N$93:$N$101,$G$93:$G$101, $C$5,$L$93:$L$101, $C$6)</f>
        <v>0</v>
      </c>
      <c r="D186" s="63">
        <f>SUMIFS($N$93:$N$101,$G$93:$G$101, $D$5,$L$93:$L$101, $D$6)</f>
        <v>0</v>
      </c>
      <c r="E186" s="63">
        <f>SUMIFS($N$93:$N$101,$G$93:$G$101, $E$5,$L$93:$L$101, $E$6)</f>
        <v>0</v>
      </c>
      <c r="F186" s="63">
        <f>SUMIFS($N$93:$N$101,$G$93:$G$101,$F$5,$L$93:$L$101, $F$6)</f>
        <v>0</v>
      </c>
      <c r="G186" s="63">
        <f>SUMIFS($N$93:$N$101,$G$93:$G$101,$G$5,$L$93:$L$101, $G$6)</f>
        <v>0</v>
      </c>
      <c r="H186" s="63">
        <f>SUMIFS($N$93:$N$101,$G$93:$G$101,$H$5,$L$93:$L$101, $H$6)</f>
        <v>0</v>
      </c>
      <c r="I186" s="63">
        <f>SUMIFS($N$93:$N$101,$G$93:$G$101,$I$5,$L$93:$L$101, $I$6)</f>
        <v>0</v>
      </c>
      <c r="J186" s="63">
        <f>SUMIFS($N$93:$N$101,$G$93:$G$101,$J$5,$L$93:$L$101, $J$6)</f>
        <v>0</v>
      </c>
      <c r="K186" s="63">
        <f>SUMIFS($N$93:$N$101,$G$93:$G$101,$K$5,$L$93:$L$101, $K$6)</f>
        <v>0</v>
      </c>
      <c r="L186" s="63">
        <f>SUMIFS($N$93:$N$101,$G$93:$G$101,$L$5,$L$93:$L$101, $L$6)</f>
        <v>0</v>
      </c>
      <c r="M186" s="63">
        <f>SUMIFS($N$93:$N$101,$G$93:$G$101,$M$5,$L$93:$L$101, $M$6)</f>
        <v>0</v>
      </c>
      <c r="N186" s="63">
        <f t="shared" ref="N186:N191" si="27">SUM(B186:M186)</f>
        <v>0</v>
      </c>
      <c r="O186" s="361"/>
      <c r="P186" s="361"/>
      <c r="Q186" s="361"/>
      <c r="R186" s="361"/>
      <c r="S186" s="361"/>
      <c r="T186" s="361"/>
      <c r="U186" s="361"/>
      <c r="V186" s="197"/>
      <c r="W186" s="87"/>
      <c r="X186" s="87"/>
      <c r="Y186" s="87"/>
      <c r="Z186" s="154"/>
      <c r="AA186" s="154"/>
      <c r="AB186" s="154"/>
      <c r="AC186" s="154"/>
      <c r="AD186" s="154"/>
    </row>
    <row r="187" spans="1:30" s="1" customFormat="1" ht="26.25" customHeight="1" x14ac:dyDescent="0.3">
      <c r="A187" s="62" t="s">
        <v>4</v>
      </c>
      <c r="B187" s="63">
        <f>SUMIFS($N$106:$N$113,$G$106:$G$113, $B$5,$L$106:$L$113, $B$6)</f>
        <v>0</v>
      </c>
      <c r="C187" s="63">
        <f>SUMIFS($N$106:$N$113,$G$106:$G$113, $C$5,$L$106:$L$113, $C$6)</f>
        <v>0</v>
      </c>
      <c r="D187" s="63">
        <f>SUMIFS($N$106:$N$113,$G$106:$G$113, $D$5,$L$106:$L$113, $D$6)</f>
        <v>0</v>
      </c>
      <c r="E187" s="63">
        <f>SUMIFS($N$106:$N$113,$G$106:$G$113, $E$5,$L$106:$L$113, $E$6)</f>
        <v>0</v>
      </c>
      <c r="F187" s="63">
        <f>SUMIFS($N$106:$N$113,$G$106:$G$113,$F$5,$L$106:$L$113, $F$6)</f>
        <v>0</v>
      </c>
      <c r="G187" s="63">
        <f>SUMIFS($N$106:$N$113,$G$106:$G$113,$G$5,$L$106:$L$113, $G$6)</f>
        <v>0</v>
      </c>
      <c r="H187" s="63">
        <f>SUMIFS($N$106:$N$113,$G$106:$G$113,$H$5,$L$106:$L$113, $H$6)</f>
        <v>0</v>
      </c>
      <c r="I187" s="63">
        <f>SUMIFS($N$106:$N$113,$G$106:$G$113,$I$5,$L$106:$L$113, $I$6)</f>
        <v>0</v>
      </c>
      <c r="J187" s="63">
        <f>SUMIFS($N$106:$N$113,$G$106:$G$113,$J$5,$L$106:$L$113, $J$6)</f>
        <v>0</v>
      </c>
      <c r="K187" s="63">
        <f>SUMIFS($N$106:$N$113,$G$106:$G$113,$K$5,$L$106:$L$113, $K$6)</f>
        <v>0</v>
      </c>
      <c r="L187" s="63">
        <f>SUMIFS($N$106:$N$113,$G$106:$G$113,$L$5,$L$106:$L$113, $L$6)</f>
        <v>0</v>
      </c>
      <c r="M187" s="63">
        <f>SUMIFS($N$106:$N$113,$G$106:$G$113,$M$5,$L$106:$L$113, $M$6)</f>
        <v>0</v>
      </c>
      <c r="N187" s="63">
        <f t="shared" si="27"/>
        <v>0</v>
      </c>
      <c r="O187" s="361"/>
      <c r="P187" s="361"/>
      <c r="Q187" s="361"/>
      <c r="R187" s="361"/>
      <c r="S187" s="361"/>
      <c r="T187" s="361"/>
      <c r="U187" s="361"/>
      <c r="V187" s="197"/>
      <c r="W187" s="87"/>
      <c r="X187" s="87"/>
      <c r="Y187" s="87"/>
      <c r="Z187" s="154"/>
      <c r="AA187" s="154"/>
      <c r="AB187" s="154"/>
      <c r="AC187" s="154"/>
      <c r="AD187" s="154"/>
    </row>
    <row r="188" spans="1:30" s="1" customFormat="1" ht="26.25" customHeight="1" x14ac:dyDescent="0.3">
      <c r="A188" s="62" t="s">
        <v>44</v>
      </c>
      <c r="B188" s="63">
        <f>SUMIFS($N$117:$N$125,$G$117:$G$125, $B$5,$L$117:$L$125, $B$6)</f>
        <v>0</v>
      </c>
      <c r="C188" s="63">
        <f>SUMIFS($N$117:$N$125,$G$117:$G$125, $C$5,$L$117:$L$125, $C$6)</f>
        <v>0</v>
      </c>
      <c r="D188" s="63">
        <f>SUMIFS($N$117:$N$125,$G$117:$G$125, $D$5,$L$117:$L$125, $D$6)</f>
        <v>0</v>
      </c>
      <c r="E188" s="63">
        <f>SUMIFS($N$117:$N$125,$G$117:$G$125, $E$5,$L$117:$L$125, $E$6)</f>
        <v>0</v>
      </c>
      <c r="F188" s="63">
        <f>SUMIFS($N$117:$N$125,$G$117:$G$125,$F$5,$L$117:$L$125, $F$6)</f>
        <v>0</v>
      </c>
      <c r="G188" s="63">
        <f>SUMIFS($N$117:$N$125,$G$117:$G$125,$G$5,$L$117:$L$125, $G$6)</f>
        <v>0</v>
      </c>
      <c r="H188" s="63">
        <f>SUMIFS($N$117:$N$125,$G$117:$G$125,$H$5,$L$117:$L$125, $H$6)</f>
        <v>0</v>
      </c>
      <c r="I188" s="63">
        <f>SUMIFS($N$117:$N$125,$G$117:$G$125,$I$5,$L$117:$L$125, $I$6)</f>
        <v>0</v>
      </c>
      <c r="J188" s="63">
        <f>SUMIFS($N$117:$N$125,$G$117:$G$125,$J$5,$L$117:$L$125, $J$6)</f>
        <v>0</v>
      </c>
      <c r="K188" s="63">
        <f>SUMIFS($N$117:$N$125,$G$117:$G$125,$K$5,$L$117:$L$125, $K$6)</f>
        <v>0</v>
      </c>
      <c r="L188" s="63">
        <f>SUMIFS($N$117:$N$125,$G$117:$G$125,$L$5,$L$117:$L$125, $L$6)</f>
        <v>0</v>
      </c>
      <c r="M188" s="63">
        <f>SUMIFS($N$117:$N$125,$G$117:$G$125,$M$5,$L$117:$L$125, $M$6)</f>
        <v>0</v>
      </c>
      <c r="N188" s="63">
        <f t="shared" si="27"/>
        <v>0</v>
      </c>
      <c r="O188" s="361"/>
      <c r="P188" s="361"/>
      <c r="Q188" s="361"/>
      <c r="R188" s="361"/>
      <c r="S188" s="361"/>
      <c r="T188" s="361"/>
      <c r="U188" s="361"/>
      <c r="V188" s="197"/>
      <c r="W188" s="87"/>
      <c r="X188" s="87"/>
      <c r="Y188" s="87"/>
      <c r="Z188" s="154"/>
      <c r="AA188" s="154"/>
      <c r="AB188" s="154"/>
      <c r="AC188" s="154"/>
      <c r="AD188" s="154"/>
    </row>
    <row r="189" spans="1:30" s="1" customFormat="1" ht="26.25" customHeight="1" x14ac:dyDescent="0.3">
      <c r="A189" s="62" t="s">
        <v>16</v>
      </c>
      <c r="B189" s="63">
        <f>SUMIFS($N$130:$N$137,$G$130:$G$137, $B$5,$L$130:$L$137, $B$6)</f>
        <v>0</v>
      </c>
      <c r="C189" s="63">
        <f>SUMIFS($N$130:$N$137,$G$130:$G$137, $C$5,$L$130:$L$137, $C$6)</f>
        <v>0</v>
      </c>
      <c r="D189" s="63">
        <f>SUMIFS($N$130:$N$137,$G$130:$G$137, $D$5,$L$130:$L$137, $D$6)</f>
        <v>0</v>
      </c>
      <c r="E189" s="63">
        <f>SUMIFS($N$130:$N$137,$G$130:$G$137, $E$5,$L$130:$L$137, $E$6)</f>
        <v>0</v>
      </c>
      <c r="F189" s="63">
        <f>SUMIFS($N$130:$N$137,$G$130:$G$137,$F$5,$L$130:$L$137, $F$6)</f>
        <v>0</v>
      </c>
      <c r="G189" s="63">
        <f>SUMIFS($N$130:$N$137,$G$130:$G$137,$G$5,$L$130:$L$137, $G$6)</f>
        <v>0</v>
      </c>
      <c r="H189" s="63">
        <f>SUMIFS($N$130:$N$137,$G$130:$G$137,$H$5,$L$130:$L$137, $H$6)</f>
        <v>0</v>
      </c>
      <c r="I189" s="63">
        <f>SUMIFS($N$130:$N$137,$G$130:$G$137,$I$5,$L$130:$L$137, $I$6)</f>
        <v>0</v>
      </c>
      <c r="J189" s="63">
        <f>SUMIFS($N$130:$N$137,$G$130:$G$137,$J$5,$L$130:$L$137, $J$6)</f>
        <v>0</v>
      </c>
      <c r="K189" s="63">
        <f>SUMIFS($N$130:$N$137,$G$130:$G$137,$K$5,$L$130:$L$137, $K$6)</f>
        <v>0</v>
      </c>
      <c r="L189" s="63">
        <f>SUMIFS($N$130:$N$137,$G$130:$G$137,$L$5,$L$130:$L$137, $L$6)</f>
        <v>0</v>
      </c>
      <c r="M189" s="63">
        <f>SUMIFS($N$130:$N$137,$G$130:$G$137,$M$5,$L$130:$L$137, $M$6)</f>
        <v>0</v>
      </c>
      <c r="N189" s="63">
        <f t="shared" si="27"/>
        <v>0</v>
      </c>
      <c r="O189" s="361"/>
      <c r="P189" s="361"/>
      <c r="Q189" s="361"/>
      <c r="R189" s="361"/>
      <c r="S189" s="361"/>
      <c r="T189" s="361"/>
      <c r="U189" s="361"/>
      <c r="V189" s="197"/>
      <c r="W189" s="87"/>
      <c r="X189" s="87"/>
      <c r="Y189" s="87"/>
      <c r="Z189" s="154"/>
      <c r="AA189" s="154"/>
      <c r="AB189" s="154"/>
      <c r="AC189" s="154"/>
      <c r="AD189" s="154"/>
    </row>
    <row r="190" spans="1:30" s="1" customFormat="1" ht="26.25" customHeight="1" x14ac:dyDescent="0.3">
      <c r="A190" s="62" t="s">
        <v>5</v>
      </c>
      <c r="B190" s="63">
        <f>SUMIFS($N$142:$N$146,$G$142:$G$146, $B$5,$L$142:$L$146, $B$6)</f>
        <v>0</v>
      </c>
      <c r="C190" s="63">
        <f>SUMIFS($N$142:$N$146,$G$142:$G$146, $C$5,$L$142:$L$146, $C$6)</f>
        <v>0</v>
      </c>
      <c r="D190" s="63">
        <f>SUMIFS($N$142:$N$146,$G$142:$G$146, $D$5,$L$142:$L$146, $D$6)</f>
        <v>0</v>
      </c>
      <c r="E190" s="63">
        <f>SUMIFS($N$142:$N$146,$G$142:$G$146, $E$5,$L$142:$L$146, $E$6)</f>
        <v>0</v>
      </c>
      <c r="F190" s="63">
        <f>SUMIFS($N$142:$N$146,$G$142:$G$146,$F$5,$L$142:$L$146, $F$6)</f>
        <v>0</v>
      </c>
      <c r="G190" s="63">
        <f>SUMIFS($N$142:$N$146,$G$142:$G$146,$G$5,$L$142:$L$146, $G$6)</f>
        <v>0</v>
      </c>
      <c r="H190" s="63">
        <f>SUMIFS($N$142:$N$146,$G$142:$G$146,$H$5,$L$142:$L$146, $H$6)</f>
        <v>0</v>
      </c>
      <c r="I190" s="63">
        <f>SUMIFS($N$142:$N$146,$G$142:$G$146,$I$5,$L$142:$L$146, $I$6)</f>
        <v>0</v>
      </c>
      <c r="J190" s="63">
        <f>SUMIFS($N$142:$N$146,$G$142:$G$146,$J$5,$L$142:$L$146, $J$6)</f>
        <v>0</v>
      </c>
      <c r="K190" s="63">
        <f>SUMIFS($N$142:$N$146,$G$142:$G$146,$K$5,$L$142:$L$146, $K$6)</f>
        <v>0</v>
      </c>
      <c r="L190" s="63">
        <f>SUMIFS($N$142:$N$146,$G$142:$G$146,$L$5,$L$142:$L$146, $L$6)</f>
        <v>0</v>
      </c>
      <c r="M190" s="63">
        <f>SUMIFS($N$142:$N$146,$G$142:$G$146,$M$5,$L$142:$L$146, $M$6)</f>
        <v>0</v>
      </c>
      <c r="N190" s="63">
        <f t="shared" si="27"/>
        <v>0</v>
      </c>
      <c r="O190" s="361"/>
      <c r="P190" s="361"/>
      <c r="Q190" s="361"/>
      <c r="R190" s="361"/>
      <c r="S190" s="361"/>
      <c r="T190" s="361"/>
      <c r="U190" s="361"/>
      <c r="V190" s="197"/>
      <c r="W190" s="87"/>
      <c r="X190" s="87"/>
      <c r="Y190" s="87"/>
      <c r="Z190" s="154"/>
      <c r="AA190" s="154"/>
      <c r="AB190" s="154"/>
      <c r="AC190" s="154"/>
      <c r="AD190" s="154"/>
    </row>
    <row r="191" spans="1:30" s="1" customFormat="1" ht="26.25" customHeight="1" x14ac:dyDescent="0.3">
      <c r="A191" s="62" t="s">
        <v>39</v>
      </c>
      <c r="B191" s="63">
        <f>SUMIFS($N$151:$N$155,$G$151:$G$155, $B$5,$L$151:$L$155, $B$6)</f>
        <v>0</v>
      </c>
      <c r="C191" s="63">
        <f>SUMIFS($N$151:$N$155,$G$151:$G$155, $C$5,$L$151:$L$155, $C$6)</f>
        <v>0</v>
      </c>
      <c r="D191" s="63">
        <f>SUMIFS($N$151:$N$155,$G$151:$G$155, $D$5,$L$151:$L$155, $D$6)</f>
        <v>0</v>
      </c>
      <c r="E191" s="63">
        <f>SUMIFS($N$151:$N$155,$G$151:$G$155, $E$5,$L$151:$L$155, $E$6)</f>
        <v>0</v>
      </c>
      <c r="F191" s="63">
        <f>SUMIFS($N$151:$N$155,$G$151:$G$155,$F$5,$L$151:$L$155, $F$6)</f>
        <v>0</v>
      </c>
      <c r="G191" s="63">
        <f>SUMIFS($N$151:$N$155,$G$151:$G$155,$G$5,$L$151:$L$155, $G$6)</f>
        <v>0</v>
      </c>
      <c r="H191" s="63">
        <f>SUMIFS($N$151:$N$155,$G$151:$G$155,$H$5,$L$151:$L$155, $H$6)</f>
        <v>0</v>
      </c>
      <c r="I191" s="63">
        <f>SUMIFS($N$151:$N$155,$G$151:$G$155,$I$5,$L$151:$L$155, $I$6)</f>
        <v>0</v>
      </c>
      <c r="J191" s="63">
        <f>SUMIFS($N$151:$N$155,$G$151:$G$155,$J$5,$L$151:$L$155, $J$6)</f>
        <v>0</v>
      </c>
      <c r="K191" s="63">
        <f>SUMIFS($N$151:$N$155,$G$151:$G$155,$K$5,$L$151:$L$155, $K$6)</f>
        <v>0</v>
      </c>
      <c r="L191" s="63">
        <f>SUMIFS($N$151:$N$155,$G$151:$G$155,$L$5,$L$151:$L$155, $L$6)</f>
        <v>0</v>
      </c>
      <c r="M191" s="63">
        <f>SUMIFS($N$151:$N$155,$G$151:$G$155,$M$5,$L$151:$L$155, $M$6)</f>
        <v>0</v>
      </c>
      <c r="N191" s="63">
        <f t="shared" si="27"/>
        <v>0</v>
      </c>
      <c r="O191" s="361"/>
      <c r="P191" s="361"/>
      <c r="Q191" s="361"/>
      <c r="R191" s="361"/>
      <c r="S191" s="361"/>
      <c r="T191" s="361"/>
      <c r="U191" s="361"/>
      <c r="V191" s="154"/>
      <c r="W191" s="87"/>
      <c r="X191" s="87"/>
      <c r="Y191" s="87"/>
      <c r="Z191" s="154"/>
      <c r="AA191" s="154"/>
      <c r="AB191" s="154"/>
      <c r="AC191" s="154"/>
      <c r="AD191" s="154"/>
    </row>
    <row r="192" spans="1:30" s="1" customFormat="1" ht="26.25" customHeight="1" x14ac:dyDescent="0.3">
      <c r="A192" s="72" t="s">
        <v>2</v>
      </c>
      <c r="B192" s="73">
        <f t="shared" ref="B192:M192" si="28">SUM(B185:B191)</f>
        <v>0</v>
      </c>
      <c r="C192" s="73">
        <f t="shared" si="28"/>
        <v>0</v>
      </c>
      <c r="D192" s="73">
        <f t="shared" si="28"/>
        <v>0</v>
      </c>
      <c r="E192" s="73">
        <f t="shared" si="28"/>
        <v>0</v>
      </c>
      <c r="F192" s="73">
        <f t="shared" si="28"/>
        <v>0</v>
      </c>
      <c r="G192" s="73">
        <f t="shared" si="28"/>
        <v>0</v>
      </c>
      <c r="H192" s="73">
        <f t="shared" si="28"/>
        <v>0</v>
      </c>
      <c r="I192" s="73">
        <f t="shared" si="28"/>
        <v>0</v>
      </c>
      <c r="J192" s="73">
        <f t="shared" si="28"/>
        <v>0</v>
      </c>
      <c r="K192" s="73">
        <f t="shared" si="28"/>
        <v>0</v>
      </c>
      <c r="L192" s="73">
        <f t="shared" si="28"/>
        <v>0</v>
      </c>
      <c r="M192" s="73">
        <f t="shared" si="28"/>
        <v>0</v>
      </c>
      <c r="N192" s="73">
        <f>SUM(N185:N191)</f>
        <v>0</v>
      </c>
      <c r="O192" s="363"/>
      <c r="P192" s="363"/>
      <c r="Q192" s="363"/>
      <c r="R192" s="363"/>
      <c r="S192" s="363"/>
      <c r="T192" s="363"/>
      <c r="U192" s="363"/>
      <c r="V192" s="154"/>
      <c r="W192" s="87"/>
      <c r="X192" s="87"/>
      <c r="Y192" s="87"/>
      <c r="Z192" s="154"/>
      <c r="AA192" s="154"/>
      <c r="AB192" s="154"/>
      <c r="AC192" s="154"/>
      <c r="AD192" s="154"/>
    </row>
    <row r="193" spans="1:30" s="1" customFormat="1" ht="26.25" customHeight="1" x14ac:dyDescent="0.3">
      <c r="A193" s="76" t="s">
        <v>34</v>
      </c>
      <c r="B193" s="77">
        <f>B185*0.15</f>
        <v>0</v>
      </c>
      <c r="C193" s="77">
        <f t="shared" ref="C193:N193" si="29">C185*0.15</f>
        <v>0</v>
      </c>
      <c r="D193" s="77">
        <f t="shared" si="29"/>
        <v>0</v>
      </c>
      <c r="E193" s="77">
        <f t="shared" si="29"/>
        <v>0</v>
      </c>
      <c r="F193" s="77">
        <f t="shared" si="29"/>
        <v>0</v>
      </c>
      <c r="G193" s="77">
        <f t="shared" si="29"/>
        <v>0</v>
      </c>
      <c r="H193" s="77">
        <f t="shared" si="29"/>
        <v>0</v>
      </c>
      <c r="I193" s="77">
        <f t="shared" si="29"/>
        <v>0</v>
      </c>
      <c r="J193" s="77">
        <f t="shared" si="29"/>
        <v>0</v>
      </c>
      <c r="K193" s="77">
        <f t="shared" si="29"/>
        <v>0</v>
      </c>
      <c r="L193" s="77">
        <f t="shared" si="29"/>
        <v>0</v>
      </c>
      <c r="M193" s="77">
        <f t="shared" si="29"/>
        <v>0</v>
      </c>
      <c r="N193" s="77">
        <f t="shared" si="29"/>
        <v>0</v>
      </c>
      <c r="O193" s="365"/>
      <c r="P193" s="365"/>
      <c r="Q193" s="365"/>
      <c r="R193" s="365"/>
      <c r="S193" s="365"/>
      <c r="T193" s="365"/>
      <c r="U193" s="365"/>
      <c r="V193" s="154"/>
      <c r="W193" s="87"/>
      <c r="X193" s="87"/>
      <c r="Y193" s="87"/>
      <c r="Z193" s="154"/>
      <c r="AA193" s="154"/>
      <c r="AB193" s="154"/>
      <c r="AC193" s="154"/>
      <c r="AD193" s="154"/>
    </row>
    <row r="194" spans="1:30" s="1" customFormat="1" ht="26.25" customHeight="1" x14ac:dyDescent="0.3">
      <c r="A194" s="80" t="s">
        <v>194</v>
      </c>
      <c r="B194" s="81">
        <f t="shared" ref="B194:M194" si="30">B192+B193</f>
        <v>0</v>
      </c>
      <c r="C194" s="81">
        <f t="shared" si="30"/>
        <v>0</v>
      </c>
      <c r="D194" s="81">
        <f t="shared" si="30"/>
        <v>0</v>
      </c>
      <c r="E194" s="81">
        <f t="shared" si="30"/>
        <v>0</v>
      </c>
      <c r="F194" s="81">
        <f t="shared" si="30"/>
        <v>0</v>
      </c>
      <c r="G194" s="81">
        <f t="shared" si="30"/>
        <v>0</v>
      </c>
      <c r="H194" s="81">
        <f t="shared" si="30"/>
        <v>0</v>
      </c>
      <c r="I194" s="81">
        <f t="shared" si="30"/>
        <v>0</v>
      </c>
      <c r="J194" s="81">
        <f t="shared" si="30"/>
        <v>0</v>
      </c>
      <c r="K194" s="81">
        <f t="shared" si="30"/>
        <v>0</v>
      </c>
      <c r="L194" s="81">
        <f t="shared" si="30"/>
        <v>0</v>
      </c>
      <c r="M194" s="81">
        <f t="shared" si="30"/>
        <v>0</v>
      </c>
      <c r="N194" s="81">
        <f>N192+N193</f>
        <v>0</v>
      </c>
      <c r="O194" s="283"/>
      <c r="P194" s="283"/>
      <c r="Q194" s="283"/>
      <c r="R194" s="283"/>
      <c r="S194" s="283"/>
      <c r="T194" s="283"/>
      <c r="U194" s="283"/>
      <c r="V194" s="154"/>
      <c r="W194" s="87"/>
      <c r="X194" s="87"/>
      <c r="Y194" s="87"/>
      <c r="Z194" s="154"/>
      <c r="AA194" s="154"/>
      <c r="AB194" s="154"/>
      <c r="AC194" s="154"/>
      <c r="AD194" s="154"/>
    </row>
    <row r="195" spans="1:30" s="1" customFormat="1" ht="26.25" customHeight="1" x14ac:dyDescent="0.3">
      <c r="A195" s="151"/>
      <c r="B195" s="194"/>
      <c r="C195" s="194"/>
      <c r="D195" s="194"/>
      <c r="E195" s="194"/>
      <c r="F195" s="194"/>
      <c r="G195" s="194"/>
      <c r="H195" s="194"/>
      <c r="I195" s="152"/>
      <c r="J195" s="152"/>
      <c r="K195" s="195"/>
      <c r="L195" s="194"/>
      <c r="M195" s="85"/>
      <c r="N195" s="154"/>
      <c r="O195" s="87"/>
      <c r="P195" s="87"/>
      <c r="Q195" s="87"/>
      <c r="R195" s="87"/>
      <c r="S195" s="87"/>
      <c r="T195" s="87"/>
      <c r="U195" s="87"/>
      <c r="V195" s="154"/>
      <c r="W195" s="87"/>
      <c r="X195" s="87"/>
      <c r="Y195" s="87"/>
      <c r="Z195" s="154"/>
      <c r="AA195" s="154"/>
      <c r="AB195" s="154"/>
      <c r="AC195" s="154"/>
      <c r="AD195" s="154"/>
    </row>
    <row r="196" spans="1:30" s="1" customFormat="1" ht="26.25" customHeight="1" x14ac:dyDescent="0.3">
      <c r="A196" s="151"/>
      <c r="B196" s="194"/>
      <c r="C196" s="194"/>
      <c r="D196" s="194"/>
      <c r="E196" s="194"/>
      <c r="F196" s="194"/>
      <c r="G196" s="194"/>
      <c r="H196" s="194"/>
      <c r="I196" s="152"/>
      <c r="J196" s="152"/>
      <c r="K196" s="195"/>
      <c r="L196" s="194"/>
      <c r="M196" s="85"/>
      <c r="N196" s="154"/>
      <c r="O196" s="87"/>
      <c r="P196" s="87"/>
      <c r="Q196" s="87"/>
      <c r="R196" s="87"/>
      <c r="S196" s="87"/>
      <c r="T196" s="87"/>
      <c r="U196" s="87"/>
      <c r="V196" s="154"/>
      <c r="W196" s="87"/>
      <c r="X196" s="87"/>
      <c r="Y196" s="87"/>
      <c r="Z196" s="154"/>
      <c r="AA196" s="154"/>
      <c r="AB196" s="154"/>
      <c r="AC196" s="154"/>
      <c r="AD196" s="154"/>
    </row>
    <row r="197" spans="1:30" s="1" customFormat="1" ht="26.25" customHeight="1" x14ac:dyDescent="0.3">
      <c r="A197" s="486" t="s">
        <v>0</v>
      </c>
      <c r="B197" s="463" t="s">
        <v>41</v>
      </c>
      <c r="C197" s="464"/>
      <c r="D197" s="465"/>
      <c r="E197" s="460" t="s">
        <v>1</v>
      </c>
      <c r="F197" s="154"/>
      <c r="G197" s="87"/>
      <c r="H197" s="87"/>
      <c r="I197" s="87"/>
      <c r="J197" s="87"/>
      <c r="K197" s="87"/>
      <c r="L197" s="87"/>
      <c r="M197" s="87"/>
      <c r="N197" s="154"/>
      <c r="O197" s="87"/>
      <c r="P197" s="87"/>
      <c r="Q197" s="87"/>
      <c r="R197" s="87"/>
      <c r="S197" s="87"/>
      <c r="T197" s="87"/>
      <c r="U197" s="87"/>
      <c r="V197" s="154"/>
      <c r="W197" s="154"/>
      <c r="X197" s="154"/>
      <c r="Y197" s="154"/>
      <c r="Z197" s="56"/>
      <c r="AA197" s="154"/>
      <c r="AB197" s="154"/>
      <c r="AC197" s="154"/>
      <c r="AD197" s="154"/>
    </row>
    <row r="198" spans="1:30" s="1" customFormat="1" ht="26.25" customHeight="1" x14ac:dyDescent="0.3">
      <c r="A198" s="486"/>
      <c r="B198" s="57" t="s">
        <v>124</v>
      </c>
      <c r="C198" s="57" t="s">
        <v>125</v>
      </c>
      <c r="D198" s="57" t="s">
        <v>126</v>
      </c>
      <c r="E198" s="461"/>
      <c r="F198" s="154"/>
      <c r="G198" s="87"/>
      <c r="H198" s="487"/>
      <c r="I198" s="487"/>
      <c r="J198" s="487"/>
      <c r="K198" s="487"/>
      <c r="L198" s="487"/>
      <c r="M198" s="487"/>
      <c r="N198" s="154"/>
      <c r="O198" s="87"/>
      <c r="P198" s="87"/>
      <c r="Q198" s="87"/>
      <c r="R198" s="87"/>
      <c r="S198" s="87"/>
      <c r="T198" s="87"/>
      <c r="U198" s="87"/>
      <c r="V198" s="154"/>
      <c r="W198" s="154"/>
      <c r="X198" s="154"/>
      <c r="Y198" s="154"/>
      <c r="Z198" s="56"/>
      <c r="AA198" s="154"/>
      <c r="AB198" s="154"/>
      <c r="AC198" s="154"/>
      <c r="AD198" s="154"/>
    </row>
    <row r="199" spans="1:30" s="1" customFormat="1" ht="26.25" customHeight="1" x14ac:dyDescent="0.25">
      <c r="A199" s="62" t="s">
        <v>33</v>
      </c>
      <c r="B199" s="63">
        <f>SUMIFS($N$35:$N$58,$M$35:$M$58, "agricolo")</f>
        <v>0</v>
      </c>
      <c r="C199" s="63">
        <f>SUMIFS($N$35:$N$58,$M$35:$M$58, "forestale")</f>
        <v>0</v>
      </c>
      <c r="D199" s="63">
        <f>SUMIFS($N$35:$N$58,$M$35:$M$58, "altri settori")</f>
        <v>0</v>
      </c>
      <c r="E199" s="63">
        <f>SUM(B199:D199)</f>
        <v>0</v>
      </c>
      <c r="F199" s="154"/>
      <c r="G199" s="87"/>
      <c r="H199" s="188"/>
      <c r="I199" s="188"/>
      <c r="J199" s="188"/>
      <c r="K199" s="188"/>
      <c r="L199" s="188"/>
      <c r="M199" s="198"/>
      <c r="N199" s="154"/>
      <c r="O199" s="87"/>
      <c r="P199" s="87"/>
      <c r="Q199" s="87"/>
      <c r="R199" s="87"/>
      <c r="S199" s="87"/>
      <c r="T199" s="87"/>
      <c r="U199" s="87"/>
      <c r="V199" s="154"/>
      <c r="W199" s="154"/>
      <c r="X199" s="154"/>
      <c r="Y199" s="154"/>
      <c r="Z199" s="56"/>
      <c r="AA199" s="154"/>
      <c r="AB199" s="154"/>
      <c r="AC199" s="154"/>
      <c r="AD199" s="154"/>
    </row>
    <row r="200" spans="1:30" s="1" customFormat="1" ht="26.25" customHeight="1" x14ac:dyDescent="0.25">
      <c r="A200" s="62" t="s">
        <v>38</v>
      </c>
      <c r="B200" s="63">
        <f>SUMIFS($N$63:$N$88,$M$63:$M$88, "agricolo")</f>
        <v>0</v>
      </c>
      <c r="C200" s="63">
        <f>SUMIFS($N$63:$N$88,$M$63:$M$88, "forestale")</f>
        <v>0</v>
      </c>
      <c r="D200" s="63">
        <f>SUMIFS($N$63:$N$88,$M$63:$M$88, "altri settori")</f>
        <v>0</v>
      </c>
      <c r="E200" s="63">
        <f>SUM(B200:D200)</f>
        <v>0</v>
      </c>
      <c r="F200" s="154"/>
      <c r="G200" s="87"/>
      <c r="H200" s="199"/>
      <c r="I200" s="200"/>
      <c r="J200" s="200"/>
      <c r="K200" s="200"/>
      <c r="L200" s="200"/>
      <c r="M200" s="198"/>
      <c r="N200" s="154"/>
      <c r="O200" s="87"/>
      <c r="P200" s="87"/>
      <c r="Q200" s="87"/>
      <c r="R200" s="87"/>
      <c r="S200" s="87"/>
      <c r="T200" s="87"/>
      <c r="U200" s="87"/>
      <c r="V200" s="154"/>
      <c r="W200" s="154"/>
      <c r="X200" s="154"/>
      <c r="Y200" s="154"/>
      <c r="Z200" s="52"/>
      <c r="AA200" s="154"/>
      <c r="AB200" s="154"/>
      <c r="AC200" s="154"/>
      <c r="AD200" s="154"/>
    </row>
    <row r="201" spans="1:30" s="1" customFormat="1" ht="26.25" customHeight="1" x14ac:dyDescent="0.3">
      <c r="A201" s="69" t="s">
        <v>42</v>
      </c>
      <c r="B201" s="70">
        <f>SUM(B199:B200)</f>
        <v>0</v>
      </c>
      <c r="C201" s="70">
        <f t="shared" ref="C201:D201" si="31">SUM(C199:C200)</f>
        <v>0</v>
      </c>
      <c r="D201" s="70">
        <f t="shared" si="31"/>
        <v>0</v>
      </c>
      <c r="E201" s="70">
        <f>SUM(E199:E200)</f>
        <v>0</v>
      </c>
      <c r="F201" s="154"/>
      <c r="G201" s="87"/>
      <c r="H201" s="87"/>
      <c r="I201" s="87"/>
      <c r="J201" s="87"/>
      <c r="K201" s="87"/>
      <c r="L201" s="87"/>
      <c r="M201" s="87"/>
      <c r="N201" s="154"/>
      <c r="O201" s="87"/>
      <c r="P201" s="87"/>
      <c r="Q201" s="87"/>
      <c r="R201" s="87"/>
      <c r="S201" s="87"/>
      <c r="T201" s="87"/>
      <c r="U201" s="87"/>
      <c r="V201" s="154"/>
      <c r="W201" s="154"/>
      <c r="X201" s="154"/>
      <c r="Y201" s="154"/>
      <c r="Z201" s="154"/>
      <c r="AA201" s="154"/>
      <c r="AB201" s="154"/>
      <c r="AC201" s="154"/>
      <c r="AD201" s="154"/>
    </row>
    <row r="202" spans="1:30" s="1" customFormat="1" ht="26.25" customHeight="1" x14ac:dyDescent="0.3">
      <c r="A202" s="62" t="s">
        <v>7</v>
      </c>
      <c r="B202" s="63">
        <f>SUMIFS($N$93:$N$101,$M$93:$M$101, "agricolo")</f>
        <v>0</v>
      </c>
      <c r="C202" s="63">
        <f>SUMIFS($N$93:$N$101,$M$93:$M$101, "forestale")</f>
        <v>0</v>
      </c>
      <c r="D202" s="63">
        <f>SUMIFS($N$93:$N$101,$M$93:$M$101, "altri settori")</f>
        <v>0</v>
      </c>
      <c r="E202" s="63">
        <f t="shared" ref="E202:E207" si="32">SUM(B202:D202)</f>
        <v>0</v>
      </c>
      <c r="F202" s="154"/>
      <c r="G202" s="87"/>
      <c r="H202" s="87"/>
      <c r="I202" s="87"/>
      <c r="J202" s="87"/>
      <c r="K202" s="87"/>
      <c r="L202" s="87"/>
      <c r="M202" s="87"/>
      <c r="N202" s="154"/>
      <c r="O202" s="87"/>
      <c r="P202" s="87"/>
      <c r="Q202" s="87"/>
      <c r="R202" s="87"/>
      <c r="S202" s="87"/>
      <c r="T202" s="87"/>
      <c r="U202" s="87"/>
      <c r="V202" s="154"/>
      <c r="W202" s="154"/>
      <c r="X202" s="154"/>
      <c r="Y202" s="154"/>
      <c r="Z202" s="154"/>
      <c r="AA202" s="154"/>
      <c r="AB202" s="154"/>
      <c r="AC202" s="154"/>
      <c r="AD202" s="154"/>
    </row>
    <row r="203" spans="1:30" s="1" customFormat="1" ht="26.25" customHeight="1" x14ac:dyDescent="0.3">
      <c r="A203" s="62" t="s">
        <v>4</v>
      </c>
      <c r="B203" s="63">
        <f>SUMIFS($N$106:$N$113,$M$106:$M$113, "agricolo")</f>
        <v>0</v>
      </c>
      <c r="C203" s="63">
        <f>SUMIFS($N$106:$N$113,$M$106:$M$113, "forestale")</f>
        <v>0</v>
      </c>
      <c r="D203" s="63">
        <f>SUMIFS($N$106:$N$113,$M$106:$M$113, "altri settori")</f>
        <v>0</v>
      </c>
      <c r="E203" s="63">
        <f t="shared" si="32"/>
        <v>0</v>
      </c>
      <c r="F203" s="154"/>
      <c r="G203" s="87"/>
      <c r="H203" s="87"/>
      <c r="I203" s="87"/>
      <c r="J203" s="154"/>
      <c r="K203" s="154"/>
      <c r="L203" s="154"/>
      <c r="M203" s="154"/>
      <c r="N203" s="154"/>
      <c r="O203" s="87"/>
      <c r="P203" s="87"/>
      <c r="Q203" s="87"/>
      <c r="R203" s="87"/>
      <c r="S203" s="87"/>
      <c r="T203" s="87"/>
      <c r="U203" s="87"/>
      <c r="V203" s="154"/>
      <c r="W203" s="154"/>
      <c r="X203" s="154"/>
      <c r="Y203" s="154"/>
      <c r="Z203" s="120"/>
      <c r="AA203" s="154"/>
      <c r="AB203" s="154"/>
      <c r="AC203" s="154"/>
      <c r="AD203" s="154"/>
    </row>
    <row r="204" spans="1:30" s="1" customFormat="1" ht="26.25" customHeight="1" x14ac:dyDescent="0.3">
      <c r="A204" s="62" t="s">
        <v>44</v>
      </c>
      <c r="B204" s="63">
        <f>SUMIFS($N$118:$N$125,$M$118:$M$125, "agricolo")</f>
        <v>0</v>
      </c>
      <c r="C204" s="63">
        <f>SUMIFS($N$118:$N$125,$M$118:$M$125, "forestale")</f>
        <v>0</v>
      </c>
      <c r="D204" s="63">
        <f>SUMIFS($N$118:$N$125,$M$118:$M$125, "altri settori")</f>
        <v>0</v>
      </c>
      <c r="E204" s="63">
        <f t="shared" si="32"/>
        <v>0</v>
      </c>
      <c r="F204" s="154"/>
      <c r="G204" s="87"/>
      <c r="H204" s="87"/>
      <c r="I204" s="87"/>
      <c r="J204" s="154"/>
      <c r="K204" s="154"/>
      <c r="L204" s="154"/>
      <c r="M204" s="154"/>
      <c r="N204" s="154"/>
      <c r="O204" s="87"/>
      <c r="P204" s="87"/>
      <c r="Q204" s="87"/>
      <c r="R204" s="87"/>
      <c r="S204" s="87"/>
      <c r="T204" s="87"/>
      <c r="U204" s="87"/>
      <c r="V204" s="154"/>
      <c r="W204" s="154"/>
      <c r="X204" s="154"/>
      <c r="Y204" s="154"/>
      <c r="Z204" s="56"/>
      <c r="AA204" s="154"/>
      <c r="AB204" s="154"/>
      <c r="AC204" s="154"/>
      <c r="AD204" s="154"/>
    </row>
    <row r="205" spans="1:30" s="1" customFormat="1" ht="26.25" customHeight="1" x14ac:dyDescent="0.3">
      <c r="A205" s="62" t="s">
        <v>16</v>
      </c>
      <c r="B205" s="63">
        <f>SUMIFS($N$130:$N$137,$M$130:$M$137, "agricolo")</f>
        <v>0</v>
      </c>
      <c r="C205" s="63">
        <f>SUMIFS($N$130:$N$137,$M$130:$M$137, "forestale")</f>
        <v>0</v>
      </c>
      <c r="D205" s="63">
        <f>SUMIFS($N$130:$N$137,$M$130:$M$137, "altri settori")</f>
        <v>0</v>
      </c>
      <c r="E205" s="63">
        <f t="shared" si="32"/>
        <v>0</v>
      </c>
      <c r="F205" s="154"/>
      <c r="G205" s="87"/>
      <c r="H205" s="87"/>
      <c r="I205" s="87"/>
      <c r="J205" s="154"/>
      <c r="K205" s="154"/>
      <c r="L205" s="154"/>
      <c r="M205" s="154"/>
      <c r="N205" s="154"/>
      <c r="O205" s="87"/>
      <c r="P205" s="87"/>
      <c r="Q205" s="87"/>
      <c r="R205" s="87"/>
      <c r="S205" s="87"/>
      <c r="T205" s="87"/>
      <c r="U205" s="87"/>
      <c r="V205" s="154"/>
      <c r="W205" s="154"/>
      <c r="X205" s="154"/>
      <c r="Y205" s="154"/>
      <c r="Z205" s="56"/>
      <c r="AA205" s="154"/>
      <c r="AB205" s="154"/>
      <c r="AC205" s="154"/>
      <c r="AD205" s="154"/>
    </row>
    <row r="206" spans="1:30" s="1" customFormat="1" ht="26.25" customHeight="1" x14ac:dyDescent="0.3">
      <c r="A206" s="62" t="s">
        <v>5</v>
      </c>
      <c r="B206" s="63">
        <f>SUMIFS($N$142:$N$146,$M$142:$M$146, "agricolo")</f>
        <v>0</v>
      </c>
      <c r="C206" s="63">
        <f>SUMIFS($N$142:$N$146,$M$142:$M$146, "forestale")</f>
        <v>0</v>
      </c>
      <c r="D206" s="63">
        <f>SUMIFS($N$142:$N$146,$M$142:$M$146, "altri settori")</f>
        <v>0</v>
      </c>
      <c r="E206" s="63">
        <f t="shared" si="32"/>
        <v>0</v>
      </c>
      <c r="F206" s="154"/>
      <c r="G206" s="87"/>
      <c r="H206" s="87"/>
      <c r="I206" s="87"/>
      <c r="J206" s="154"/>
      <c r="K206" s="154"/>
      <c r="L206" s="154"/>
      <c r="M206" s="154"/>
      <c r="N206" s="154"/>
      <c r="O206" s="87"/>
      <c r="P206" s="87"/>
      <c r="Q206" s="87"/>
      <c r="R206" s="87"/>
      <c r="S206" s="87"/>
      <c r="T206" s="87"/>
      <c r="U206" s="87"/>
      <c r="V206" s="154"/>
      <c r="W206" s="154"/>
      <c r="X206" s="154"/>
      <c r="Y206" s="154"/>
      <c r="Z206" s="56"/>
      <c r="AA206" s="154"/>
      <c r="AB206" s="154"/>
      <c r="AC206" s="154"/>
      <c r="AD206" s="154"/>
    </row>
    <row r="207" spans="1:30" s="1" customFormat="1" ht="26.25" customHeight="1" x14ac:dyDescent="0.3">
      <c r="A207" s="62" t="s">
        <v>39</v>
      </c>
      <c r="B207" s="63">
        <f>SUMIFS($N$151:$N$155,$M$151:$M$155, "agricolo")</f>
        <v>0</v>
      </c>
      <c r="C207" s="63">
        <f>SUMIFS($N$151:$N$155,$M$151:$M$155, "forestale")</f>
        <v>0</v>
      </c>
      <c r="D207" s="63">
        <f>SUMIFS($N$151:$N$155,$M$151:$M$155, "altri settori")</f>
        <v>0</v>
      </c>
      <c r="E207" s="63">
        <f t="shared" si="32"/>
        <v>0</v>
      </c>
      <c r="F207" s="154"/>
      <c r="G207" s="87"/>
      <c r="H207" s="87"/>
      <c r="I207" s="87"/>
      <c r="J207" s="154"/>
      <c r="K207" s="154"/>
      <c r="L207" s="154"/>
      <c r="M207" s="154"/>
      <c r="N207" s="154"/>
      <c r="O207" s="87"/>
      <c r="P207" s="87"/>
      <c r="Q207" s="87"/>
      <c r="R207" s="87"/>
      <c r="S207" s="87"/>
      <c r="T207" s="87"/>
      <c r="U207" s="87"/>
      <c r="V207" s="154"/>
      <c r="W207" s="154"/>
      <c r="X207" s="154"/>
      <c r="Y207" s="154"/>
      <c r="Z207" s="56"/>
      <c r="AA207" s="154"/>
      <c r="AB207" s="154"/>
      <c r="AC207" s="154"/>
      <c r="AD207" s="154"/>
    </row>
    <row r="208" spans="1:30" s="1" customFormat="1" ht="26.25" customHeight="1" x14ac:dyDescent="0.3">
      <c r="A208" s="72" t="s">
        <v>2</v>
      </c>
      <c r="B208" s="73">
        <f t="shared" ref="B208:D208" si="33">SUM(B201:B207)</f>
        <v>0</v>
      </c>
      <c r="C208" s="73">
        <f t="shared" si="33"/>
        <v>0</v>
      </c>
      <c r="D208" s="73">
        <f t="shared" si="33"/>
        <v>0</v>
      </c>
      <c r="E208" s="73">
        <f>SUM(E201:E207)</f>
        <v>0</v>
      </c>
      <c r="F208" s="154"/>
      <c r="G208" s="87"/>
      <c r="H208" s="87"/>
      <c r="I208" s="87"/>
      <c r="J208" s="154"/>
      <c r="K208" s="154"/>
      <c r="L208" s="154"/>
      <c r="M208" s="154"/>
      <c r="N208" s="154"/>
      <c r="O208" s="87"/>
      <c r="P208" s="87"/>
      <c r="Q208" s="87"/>
      <c r="R208" s="87"/>
      <c r="S208" s="87"/>
      <c r="T208" s="87"/>
      <c r="U208" s="87"/>
      <c r="V208" s="154"/>
      <c r="W208" s="154"/>
      <c r="X208" s="154"/>
      <c r="Y208" s="154"/>
      <c r="Z208" s="56"/>
      <c r="AA208" s="154"/>
      <c r="AB208" s="154"/>
      <c r="AC208" s="154"/>
      <c r="AD208" s="154"/>
    </row>
    <row r="209" spans="1:30" s="1" customFormat="1" ht="26.25" customHeight="1" x14ac:dyDescent="0.3">
      <c r="A209" s="76" t="s">
        <v>34</v>
      </c>
      <c r="B209" s="77">
        <f>B201*0.15</f>
        <v>0</v>
      </c>
      <c r="C209" s="77">
        <f t="shared" ref="C209:E209" si="34">C201*0.15</f>
        <v>0</v>
      </c>
      <c r="D209" s="77">
        <f t="shared" si="34"/>
        <v>0</v>
      </c>
      <c r="E209" s="77">
        <f t="shared" si="34"/>
        <v>0</v>
      </c>
      <c r="F209" s="154"/>
      <c r="G209" s="87"/>
      <c r="H209" s="87"/>
      <c r="I209" s="87"/>
      <c r="J209" s="154"/>
      <c r="K209" s="154"/>
      <c r="L209" s="154"/>
      <c r="M209" s="154"/>
      <c r="N209" s="154"/>
      <c r="O209" s="87"/>
      <c r="P209" s="87"/>
      <c r="Q209" s="87"/>
      <c r="R209" s="87"/>
      <c r="S209" s="87"/>
      <c r="T209" s="87"/>
      <c r="U209" s="87"/>
      <c r="V209" s="154"/>
      <c r="W209" s="154"/>
      <c r="X209" s="154"/>
      <c r="Y209" s="154"/>
      <c r="Z209" s="52"/>
      <c r="AA209" s="154"/>
      <c r="AB209" s="154"/>
      <c r="AC209" s="154"/>
      <c r="AD209" s="154"/>
    </row>
    <row r="210" spans="1:30" s="1" customFormat="1" ht="26.25" customHeight="1" x14ac:dyDescent="0.3">
      <c r="A210" s="80" t="s">
        <v>200</v>
      </c>
      <c r="B210" s="81">
        <f t="shared" ref="B210:D210" si="35">B208+B209</f>
        <v>0</v>
      </c>
      <c r="C210" s="81">
        <f t="shared" si="35"/>
        <v>0</v>
      </c>
      <c r="D210" s="81">
        <f t="shared" si="35"/>
        <v>0</v>
      </c>
      <c r="E210" s="81">
        <f>E208+E209</f>
        <v>0</v>
      </c>
      <c r="F210" s="154"/>
      <c r="G210" s="87"/>
      <c r="H210" s="87"/>
      <c r="I210" s="87"/>
      <c r="J210" s="154"/>
      <c r="K210" s="154"/>
      <c r="L210" s="154"/>
      <c r="M210" s="154"/>
      <c r="N210" s="154"/>
      <c r="O210" s="87"/>
      <c r="P210" s="87"/>
      <c r="Q210" s="87"/>
      <c r="R210" s="87"/>
      <c r="S210" s="87"/>
      <c r="T210" s="87"/>
      <c r="U210" s="87"/>
      <c r="V210" s="154"/>
      <c r="W210" s="154"/>
      <c r="X210" s="154"/>
      <c r="Y210" s="154"/>
      <c r="Z210" s="85"/>
      <c r="AA210" s="154"/>
      <c r="AB210" s="154"/>
      <c r="AC210" s="154"/>
      <c r="AD210" s="154"/>
    </row>
    <row r="211" spans="1:30" s="1" customFormat="1" ht="26.25" customHeight="1" x14ac:dyDescent="0.3">
      <c r="A211" s="80" t="s">
        <v>201</v>
      </c>
      <c r="B211" s="81">
        <f>B210</f>
        <v>0</v>
      </c>
      <c r="C211" s="81">
        <f>C210</f>
        <v>0</v>
      </c>
      <c r="D211" s="81">
        <f>D210*0.7</f>
        <v>0</v>
      </c>
      <c r="E211" s="81">
        <f>SUM(B211:D211)</f>
        <v>0</v>
      </c>
      <c r="F211" s="194"/>
      <c r="G211" s="194"/>
      <c r="H211" s="194"/>
      <c r="I211" s="152"/>
      <c r="J211" s="152"/>
      <c r="K211" s="195"/>
      <c r="L211" s="194"/>
      <c r="M211" s="85"/>
      <c r="N211" s="154"/>
      <c r="O211" s="87"/>
      <c r="P211" s="87"/>
      <c r="Q211" s="87"/>
      <c r="R211" s="87"/>
      <c r="S211" s="87"/>
      <c r="T211" s="87"/>
      <c r="U211" s="87"/>
      <c r="V211" s="154"/>
      <c r="W211" s="87"/>
      <c r="X211" s="87"/>
      <c r="Y211" s="87"/>
      <c r="Z211" s="154"/>
      <c r="AA211" s="154"/>
      <c r="AB211" s="154"/>
      <c r="AC211" s="154"/>
      <c r="AD211" s="154"/>
    </row>
    <row r="212" spans="1:30" s="1" customFormat="1" ht="26.25" customHeight="1" x14ac:dyDescent="0.3">
      <c r="A212" s="151"/>
      <c r="B212" s="194"/>
      <c r="C212" s="194"/>
      <c r="D212" s="194"/>
      <c r="E212" s="194"/>
      <c r="F212" s="194"/>
      <c r="G212" s="194"/>
      <c r="H212" s="194"/>
      <c r="I212" s="152"/>
      <c r="J212" s="152"/>
      <c r="K212" s="195"/>
      <c r="L212" s="194"/>
      <c r="M212" s="85"/>
      <c r="N212" s="154"/>
      <c r="O212" s="87"/>
      <c r="P212" s="87"/>
      <c r="Q212" s="87"/>
      <c r="R212" s="87"/>
      <c r="S212" s="87"/>
      <c r="T212" s="87"/>
      <c r="U212" s="87"/>
      <c r="V212" s="154"/>
      <c r="W212" s="87"/>
      <c r="X212" s="87"/>
      <c r="Y212" s="87"/>
      <c r="Z212" s="154"/>
      <c r="AA212" s="154"/>
      <c r="AB212" s="154"/>
      <c r="AC212" s="154"/>
      <c r="AD212" s="154"/>
    </row>
    <row r="213" spans="1:30" s="1" customFormat="1" ht="26.25" customHeight="1" x14ac:dyDescent="0.3">
      <c r="A213" s="151"/>
      <c r="B213" s="194"/>
      <c r="C213" s="194"/>
      <c r="D213" s="194"/>
      <c r="E213" s="194"/>
      <c r="F213" s="194"/>
      <c r="G213" s="194"/>
      <c r="H213" s="194"/>
      <c r="I213" s="152"/>
      <c r="J213" s="152"/>
      <c r="K213" s="195"/>
      <c r="L213" s="194"/>
      <c r="M213" s="85"/>
      <c r="N213" s="154"/>
      <c r="O213" s="87"/>
      <c r="P213" s="87"/>
      <c r="Q213" s="87"/>
      <c r="R213" s="87"/>
      <c r="S213" s="87"/>
      <c r="T213" s="87"/>
      <c r="U213" s="87"/>
      <c r="V213" s="154"/>
      <c r="W213" s="87"/>
      <c r="X213" s="87"/>
      <c r="Y213" s="87"/>
      <c r="Z213" s="154"/>
      <c r="AA213" s="154"/>
      <c r="AB213" s="154"/>
      <c r="AC213" s="154"/>
      <c r="AD213" s="154"/>
    </row>
    <row r="214" spans="1:30" s="1" customFormat="1" ht="26.25" customHeight="1" x14ac:dyDescent="0.3">
      <c r="A214" s="151"/>
      <c r="B214" s="194"/>
      <c r="C214" s="194"/>
      <c r="D214" s="194"/>
      <c r="E214" s="194"/>
      <c r="F214" s="194"/>
      <c r="G214" s="194"/>
      <c r="H214" s="194"/>
      <c r="I214" s="152"/>
      <c r="J214" s="152"/>
      <c r="K214" s="195"/>
      <c r="L214" s="194"/>
      <c r="M214" s="85"/>
      <c r="N214" s="154"/>
      <c r="O214" s="87"/>
      <c r="P214" s="87"/>
      <c r="Q214" s="87"/>
      <c r="R214" s="87"/>
      <c r="S214" s="87"/>
      <c r="T214" s="87"/>
      <c r="U214" s="87"/>
      <c r="V214" s="154"/>
      <c r="W214" s="87"/>
      <c r="X214" s="87"/>
      <c r="Y214" s="87"/>
      <c r="Z214" s="154"/>
      <c r="AA214" s="154"/>
      <c r="AB214" s="154"/>
      <c r="AC214" s="154"/>
      <c r="AD214" s="154"/>
    </row>
    <row r="215" spans="1:30" s="1" customFormat="1" ht="26.25" customHeight="1" x14ac:dyDescent="0.3">
      <c r="A215" s="151"/>
      <c r="B215" s="194"/>
      <c r="C215" s="194"/>
      <c r="D215" s="194"/>
      <c r="E215" s="194"/>
      <c r="F215" s="194"/>
      <c r="G215" s="194"/>
      <c r="H215" s="194"/>
      <c r="I215" s="152"/>
      <c r="J215" s="152"/>
      <c r="K215" s="195"/>
      <c r="L215" s="194"/>
      <c r="M215" s="85"/>
      <c r="N215" s="154"/>
      <c r="O215" s="87"/>
      <c r="P215" s="87"/>
      <c r="Q215" s="87"/>
      <c r="R215" s="87"/>
      <c r="S215" s="87"/>
      <c r="T215" s="87"/>
      <c r="U215" s="87"/>
      <c r="V215" s="154"/>
      <c r="W215" s="87"/>
      <c r="X215" s="87"/>
      <c r="Y215" s="87"/>
      <c r="Z215" s="154"/>
      <c r="AA215" s="154"/>
      <c r="AB215" s="154"/>
      <c r="AC215" s="154"/>
      <c r="AD215" s="154"/>
    </row>
    <row r="216" spans="1:30" s="1" customFormat="1" ht="26.25" customHeight="1" x14ac:dyDescent="0.3">
      <c r="A216" s="151"/>
      <c r="B216" s="194"/>
      <c r="C216" s="194"/>
      <c r="D216" s="194"/>
      <c r="E216" s="194"/>
      <c r="F216" s="194"/>
      <c r="G216" s="194"/>
      <c r="H216" s="194"/>
      <c r="I216" s="152"/>
      <c r="J216" s="152"/>
      <c r="K216" s="195"/>
      <c r="L216" s="194"/>
      <c r="M216" s="85"/>
      <c r="N216" s="154"/>
      <c r="O216" s="87"/>
      <c r="P216" s="87"/>
      <c r="Q216" s="87"/>
      <c r="R216" s="87"/>
      <c r="S216" s="87"/>
      <c r="T216" s="87"/>
      <c r="U216" s="87"/>
      <c r="V216" s="154"/>
      <c r="W216" s="87"/>
      <c r="X216" s="87"/>
      <c r="Y216" s="87"/>
      <c r="Z216" s="154"/>
      <c r="AA216" s="154"/>
      <c r="AB216" s="154"/>
      <c r="AC216" s="154"/>
      <c r="AD216" s="154"/>
    </row>
    <row r="217" spans="1:30" s="1" customFormat="1" ht="26.25" customHeight="1" x14ac:dyDescent="0.3">
      <c r="A217" s="151"/>
      <c r="B217" s="194"/>
      <c r="C217" s="194"/>
      <c r="D217" s="194"/>
      <c r="E217" s="194"/>
      <c r="F217" s="194"/>
      <c r="G217" s="194"/>
      <c r="H217" s="194"/>
      <c r="I217" s="152"/>
      <c r="J217" s="152"/>
      <c r="K217" s="195"/>
      <c r="L217" s="194"/>
      <c r="M217" s="85"/>
      <c r="N217" s="154"/>
      <c r="O217" s="87"/>
      <c r="P217" s="87"/>
      <c r="Q217" s="87"/>
      <c r="R217" s="87"/>
      <c r="S217" s="87"/>
      <c r="T217" s="87"/>
      <c r="U217" s="87"/>
      <c r="V217" s="154"/>
      <c r="W217" s="87"/>
      <c r="X217" s="87"/>
      <c r="Y217" s="87"/>
      <c r="Z217" s="154"/>
      <c r="AA217" s="154"/>
      <c r="AB217" s="154"/>
      <c r="AC217" s="154"/>
      <c r="AD217" s="154"/>
    </row>
    <row r="218" spans="1:30" s="1" customFormat="1" ht="26.25" customHeight="1" x14ac:dyDescent="0.3">
      <c r="A218" s="151"/>
      <c r="B218" s="194"/>
      <c r="C218" s="194"/>
      <c r="D218" s="194"/>
      <c r="E218" s="194"/>
      <c r="F218" s="194"/>
      <c r="G218" s="194"/>
      <c r="H218" s="194"/>
      <c r="I218" s="152"/>
      <c r="J218" s="152"/>
      <c r="K218" s="195"/>
      <c r="L218" s="194"/>
      <c r="M218" s="85"/>
      <c r="N218" s="154"/>
      <c r="O218" s="87"/>
      <c r="P218" s="87"/>
      <c r="Q218" s="87"/>
      <c r="R218" s="87"/>
      <c r="S218" s="87"/>
      <c r="T218" s="87"/>
      <c r="U218" s="87"/>
      <c r="V218" s="154"/>
      <c r="W218" s="87"/>
      <c r="X218" s="87"/>
      <c r="Y218" s="87"/>
      <c r="Z218" s="154"/>
      <c r="AA218" s="154"/>
      <c r="AB218" s="154"/>
      <c r="AC218" s="154"/>
      <c r="AD218" s="154"/>
    </row>
    <row r="219" spans="1:30" s="1" customFormat="1" ht="26.25" customHeight="1" x14ac:dyDescent="0.3">
      <c r="A219" s="151"/>
      <c r="B219" s="194"/>
      <c r="C219" s="194"/>
      <c r="D219" s="194"/>
      <c r="E219" s="194"/>
      <c r="F219" s="194"/>
      <c r="G219" s="194"/>
      <c r="H219" s="194"/>
      <c r="I219" s="152"/>
      <c r="J219" s="152"/>
      <c r="K219" s="195"/>
      <c r="L219" s="194"/>
      <c r="M219" s="85"/>
      <c r="N219" s="154"/>
      <c r="O219" s="87"/>
      <c r="P219" s="87"/>
      <c r="Q219" s="87"/>
      <c r="R219" s="87"/>
      <c r="S219" s="87"/>
      <c r="T219" s="87"/>
      <c r="U219" s="87"/>
      <c r="V219" s="154"/>
      <c r="W219" s="87"/>
      <c r="X219" s="87"/>
      <c r="Y219" s="87"/>
      <c r="Z219" s="154"/>
      <c r="AA219" s="154"/>
      <c r="AB219" s="154"/>
      <c r="AC219" s="154"/>
      <c r="AD219" s="154"/>
    </row>
    <row r="220" spans="1:30" s="1" customFormat="1" ht="26.25" customHeight="1" x14ac:dyDescent="0.3">
      <c r="A220" s="151"/>
      <c r="B220" s="194"/>
      <c r="C220" s="194"/>
      <c r="D220" s="194"/>
      <c r="E220" s="194"/>
      <c r="F220" s="194"/>
      <c r="G220" s="194"/>
      <c r="H220" s="194"/>
      <c r="I220" s="152"/>
      <c r="J220" s="152"/>
      <c r="K220" s="195"/>
      <c r="L220" s="194"/>
      <c r="M220" s="85"/>
      <c r="N220" s="154"/>
      <c r="O220" s="87"/>
      <c r="P220" s="87"/>
      <c r="Q220" s="87"/>
      <c r="R220" s="87"/>
      <c r="S220" s="87"/>
      <c r="T220" s="87"/>
      <c r="U220" s="87"/>
      <c r="V220" s="154"/>
      <c r="W220" s="87"/>
      <c r="X220" s="87"/>
      <c r="Y220" s="87"/>
      <c r="Z220" s="154"/>
      <c r="AA220" s="154"/>
      <c r="AB220" s="154"/>
      <c r="AC220" s="154"/>
      <c r="AD220" s="154"/>
    </row>
    <row r="221" spans="1:30" s="1" customFormat="1" ht="26.25" customHeight="1" x14ac:dyDescent="0.3">
      <c r="A221" s="151"/>
      <c r="B221" s="194"/>
      <c r="C221" s="194"/>
      <c r="D221" s="194"/>
      <c r="E221" s="194"/>
      <c r="F221" s="194"/>
      <c r="G221" s="194"/>
      <c r="H221" s="194"/>
      <c r="I221" s="152"/>
      <c r="J221" s="152"/>
      <c r="K221" s="195"/>
      <c r="L221" s="194"/>
      <c r="M221" s="85"/>
      <c r="N221" s="154"/>
      <c r="O221" s="87"/>
      <c r="P221" s="87"/>
      <c r="Q221" s="87"/>
      <c r="R221" s="87"/>
      <c r="S221" s="87"/>
      <c r="T221" s="87"/>
      <c r="U221" s="87"/>
      <c r="V221" s="154"/>
      <c r="W221" s="87"/>
      <c r="X221" s="87"/>
      <c r="Y221" s="87"/>
      <c r="Z221" s="154"/>
      <c r="AA221" s="154"/>
      <c r="AB221" s="154"/>
      <c r="AC221" s="154"/>
      <c r="AD221" s="154"/>
    </row>
    <row r="222" spans="1:30" s="1" customFormat="1" ht="26.25" customHeight="1" x14ac:dyDescent="0.3">
      <c r="A222" s="151"/>
      <c r="B222" s="194"/>
      <c r="C222" s="194"/>
      <c r="D222" s="194"/>
      <c r="E222" s="194"/>
      <c r="F222" s="194"/>
      <c r="G222" s="194"/>
      <c r="H222" s="194"/>
      <c r="I222" s="152"/>
      <c r="J222" s="152"/>
      <c r="K222" s="195"/>
      <c r="L222" s="194"/>
      <c r="M222" s="85"/>
      <c r="N222" s="154"/>
      <c r="O222" s="87"/>
      <c r="P222" s="87"/>
      <c r="Q222" s="87"/>
      <c r="R222" s="87"/>
      <c r="S222" s="87"/>
      <c r="T222" s="87"/>
      <c r="U222" s="87"/>
      <c r="V222" s="154"/>
      <c r="W222" s="87"/>
      <c r="X222" s="87"/>
      <c r="Y222" s="87"/>
      <c r="Z222" s="154"/>
      <c r="AA222" s="154"/>
      <c r="AB222" s="154"/>
      <c r="AC222" s="154"/>
      <c r="AD222" s="154"/>
    </row>
    <row r="223" spans="1:30" s="1" customFormat="1" ht="26.25" customHeight="1" x14ac:dyDescent="0.3">
      <c r="A223" s="151"/>
      <c r="B223" s="194"/>
      <c r="C223" s="194"/>
      <c r="D223" s="194"/>
      <c r="E223" s="194"/>
      <c r="F223" s="194"/>
      <c r="G223" s="194"/>
      <c r="H223" s="194"/>
      <c r="I223" s="152"/>
      <c r="J223" s="152"/>
      <c r="K223" s="195"/>
      <c r="L223" s="194"/>
      <c r="M223" s="85"/>
      <c r="N223" s="154"/>
      <c r="O223" s="87"/>
      <c r="P223" s="87"/>
      <c r="Q223" s="87"/>
      <c r="R223" s="87"/>
      <c r="S223" s="87"/>
      <c r="T223" s="87"/>
      <c r="U223" s="87"/>
      <c r="V223" s="154"/>
      <c r="W223" s="87"/>
      <c r="X223" s="87"/>
      <c r="Y223" s="87"/>
      <c r="Z223" s="154"/>
      <c r="AA223" s="154"/>
      <c r="AB223" s="154"/>
      <c r="AC223" s="154"/>
      <c r="AD223" s="154"/>
    </row>
    <row r="224" spans="1:30" s="1" customFormat="1" ht="26.25" customHeight="1" x14ac:dyDescent="0.3">
      <c r="A224" s="151"/>
      <c r="B224" s="194"/>
      <c r="C224" s="194"/>
      <c r="D224" s="194"/>
      <c r="E224" s="194"/>
      <c r="F224" s="194"/>
      <c r="G224" s="194"/>
      <c r="H224" s="194"/>
      <c r="I224" s="152"/>
      <c r="J224" s="152"/>
      <c r="K224" s="195"/>
      <c r="L224" s="194"/>
      <c r="M224" s="85"/>
      <c r="N224" s="154"/>
      <c r="O224" s="87"/>
      <c r="P224" s="87"/>
      <c r="Q224" s="87"/>
      <c r="R224" s="87"/>
      <c r="S224" s="87"/>
      <c r="T224" s="87"/>
      <c r="U224" s="87"/>
      <c r="V224" s="154"/>
      <c r="W224" s="87"/>
      <c r="X224" s="87"/>
      <c r="Y224" s="87"/>
      <c r="Z224" s="154"/>
      <c r="AA224" s="154"/>
      <c r="AB224" s="154"/>
      <c r="AC224" s="154"/>
      <c r="AD224" s="154"/>
    </row>
    <row r="225" spans="1:30" s="1" customFormat="1" ht="26.25" customHeight="1" x14ac:dyDescent="0.3">
      <c r="A225" s="151"/>
      <c r="B225" s="194"/>
      <c r="C225" s="194"/>
      <c r="D225" s="194"/>
      <c r="E225" s="194"/>
      <c r="F225" s="194"/>
      <c r="G225" s="194"/>
      <c r="H225" s="194"/>
      <c r="I225" s="152"/>
      <c r="J225" s="152"/>
      <c r="K225" s="195"/>
      <c r="L225" s="194"/>
      <c r="M225" s="85"/>
      <c r="N225" s="154"/>
      <c r="O225" s="87"/>
      <c r="P225" s="87"/>
      <c r="Q225" s="87"/>
      <c r="R225" s="87"/>
      <c r="S225" s="87"/>
      <c r="T225" s="87"/>
      <c r="U225" s="87"/>
      <c r="V225" s="154"/>
      <c r="W225" s="87"/>
      <c r="X225" s="87"/>
      <c r="Y225" s="87"/>
      <c r="Z225" s="154"/>
      <c r="AA225" s="154"/>
      <c r="AB225" s="154"/>
      <c r="AC225" s="154"/>
      <c r="AD225" s="154"/>
    </row>
    <row r="226" spans="1:30" s="1" customFormat="1" ht="26.25" customHeight="1" x14ac:dyDescent="0.3">
      <c r="A226" s="151"/>
      <c r="B226" s="194"/>
      <c r="C226" s="194"/>
      <c r="D226" s="194"/>
      <c r="E226" s="194"/>
      <c r="F226" s="194"/>
      <c r="G226" s="194"/>
      <c r="H226" s="194"/>
      <c r="I226" s="152"/>
      <c r="J226" s="152"/>
      <c r="K226" s="195"/>
      <c r="L226" s="194"/>
      <c r="M226" s="85"/>
      <c r="N226" s="154"/>
      <c r="O226" s="87"/>
      <c r="P226" s="87"/>
      <c r="Q226" s="87"/>
      <c r="R226" s="87"/>
      <c r="S226" s="87"/>
      <c r="T226" s="87"/>
      <c r="U226" s="87"/>
      <c r="V226" s="154"/>
      <c r="W226" s="87"/>
      <c r="X226" s="87"/>
      <c r="Y226" s="87"/>
      <c r="Z226" s="154"/>
      <c r="AA226" s="154"/>
      <c r="AB226" s="154"/>
      <c r="AC226" s="154"/>
      <c r="AD226" s="154"/>
    </row>
    <row r="227" spans="1:30" s="1" customFormat="1" ht="26.25" customHeight="1" x14ac:dyDescent="0.3">
      <c r="A227" s="151"/>
      <c r="B227" s="194"/>
      <c r="C227" s="194"/>
      <c r="D227" s="194"/>
      <c r="E227" s="194"/>
      <c r="F227" s="194"/>
      <c r="G227" s="194"/>
      <c r="H227" s="194"/>
      <c r="I227" s="152"/>
      <c r="J227" s="152"/>
      <c r="K227" s="195"/>
      <c r="L227" s="194"/>
      <c r="M227" s="85"/>
      <c r="N227" s="154"/>
      <c r="O227" s="87"/>
      <c r="P227" s="87"/>
      <c r="Q227" s="87"/>
      <c r="R227" s="87"/>
      <c r="S227" s="87"/>
      <c r="T227" s="87"/>
      <c r="U227" s="87"/>
      <c r="V227" s="154"/>
      <c r="W227" s="87"/>
      <c r="X227" s="87"/>
      <c r="Y227" s="87"/>
      <c r="Z227" s="154"/>
      <c r="AA227" s="154"/>
      <c r="AB227" s="154"/>
      <c r="AC227" s="154"/>
      <c r="AD227" s="154"/>
    </row>
    <row r="228" spans="1:30" s="1" customFormat="1" ht="26.25" customHeight="1" x14ac:dyDescent="0.3">
      <c r="A228" s="151"/>
      <c r="B228" s="194"/>
      <c r="C228" s="194"/>
      <c r="D228" s="194"/>
      <c r="E228" s="194"/>
      <c r="F228" s="194"/>
      <c r="G228" s="194"/>
      <c r="H228" s="194"/>
      <c r="I228" s="152"/>
      <c r="J228" s="152"/>
      <c r="K228" s="195"/>
      <c r="L228" s="194"/>
      <c r="M228" s="85"/>
      <c r="N228" s="154"/>
      <c r="O228" s="87"/>
      <c r="P228" s="87"/>
      <c r="Q228" s="87"/>
      <c r="R228" s="87"/>
      <c r="S228" s="87"/>
      <c r="T228" s="87"/>
      <c r="U228" s="87"/>
      <c r="V228" s="154"/>
      <c r="W228" s="87"/>
      <c r="X228" s="87"/>
      <c r="Y228" s="87"/>
      <c r="Z228" s="154"/>
      <c r="AA228" s="154"/>
      <c r="AB228" s="154"/>
      <c r="AC228" s="154"/>
      <c r="AD228" s="154"/>
    </row>
    <row r="229" spans="1:30" s="1" customFormat="1" ht="26.25" customHeight="1" x14ac:dyDescent="0.3">
      <c r="A229" s="151"/>
      <c r="B229" s="194"/>
      <c r="C229" s="194"/>
      <c r="D229" s="194"/>
      <c r="E229" s="194"/>
      <c r="F229" s="194"/>
      <c r="G229" s="194"/>
      <c r="H229" s="194"/>
      <c r="I229" s="152"/>
      <c r="J229" s="152"/>
      <c r="K229" s="195"/>
      <c r="L229" s="194"/>
      <c r="M229" s="85"/>
      <c r="N229" s="154"/>
      <c r="O229" s="87"/>
      <c r="P229" s="87"/>
      <c r="Q229" s="87"/>
      <c r="R229" s="87"/>
      <c r="S229" s="87"/>
      <c r="T229" s="87"/>
      <c r="U229" s="87"/>
      <c r="V229" s="154"/>
      <c r="W229" s="87"/>
      <c r="X229" s="87"/>
      <c r="Y229" s="87"/>
      <c r="Z229" s="154"/>
      <c r="AA229" s="154"/>
      <c r="AB229" s="154"/>
      <c r="AC229" s="154"/>
      <c r="AD229" s="154"/>
    </row>
    <row r="230" spans="1:30" s="1" customFormat="1" ht="26.25" customHeight="1" x14ac:dyDescent="0.3">
      <c r="A230" s="151"/>
      <c r="B230" s="194"/>
      <c r="C230" s="194"/>
      <c r="D230" s="194"/>
      <c r="E230" s="194"/>
      <c r="F230" s="194"/>
      <c r="G230" s="194"/>
      <c r="H230" s="194"/>
      <c r="I230" s="152"/>
      <c r="J230" s="152"/>
      <c r="K230" s="195"/>
      <c r="L230" s="194"/>
      <c r="M230" s="85"/>
      <c r="N230" s="154"/>
      <c r="O230" s="87"/>
      <c r="P230" s="87"/>
      <c r="Q230" s="87"/>
      <c r="R230" s="87"/>
      <c r="S230" s="87"/>
      <c r="T230" s="87"/>
      <c r="U230" s="87"/>
      <c r="V230" s="154"/>
      <c r="W230" s="87"/>
      <c r="X230" s="87"/>
      <c r="Y230" s="87"/>
      <c r="Z230" s="154"/>
      <c r="AA230" s="154"/>
      <c r="AB230" s="154"/>
      <c r="AC230" s="154"/>
      <c r="AD230" s="154"/>
    </row>
    <row r="231" spans="1:30" s="1" customFormat="1" ht="26.25" customHeight="1" x14ac:dyDescent="0.3">
      <c r="A231" s="151"/>
      <c r="B231" s="194"/>
      <c r="C231" s="194"/>
      <c r="D231" s="194"/>
      <c r="E231" s="194"/>
      <c r="F231" s="194"/>
      <c r="G231" s="194"/>
      <c r="H231" s="194"/>
      <c r="I231" s="152"/>
      <c r="J231" s="152"/>
      <c r="K231" s="195"/>
      <c r="L231" s="194"/>
      <c r="M231" s="85"/>
      <c r="N231" s="154"/>
      <c r="O231" s="87"/>
      <c r="P231" s="87"/>
      <c r="Q231" s="87"/>
      <c r="R231" s="87"/>
      <c r="S231" s="87"/>
      <c r="T231" s="87"/>
      <c r="U231" s="87"/>
      <c r="V231" s="154"/>
      <c r="W231" s="87"/>
      <c r="X231" s="87"/>
      <c r="Y231" s="87"/>
      <c r="Z231" s="154"/>
      <c r="AA231" s="154"/>
      <c r="AB231" s="154"/>
      <c r="AC231" s="154"/>
      <c r="AD231" s="154"/>
    </row>
    <row r="232" spans="1:30" s="1" customFormat="1" ht="26.25" customHeight="1" x14ac:dyDescent="0.3">
      <c r="A232" s="151"/>
      <c r="B232" s="194"/>
      <c r="C232" s="194"/>
      <c r="D232" s="194"/>
      <c r="E232" s="194"/>
      <c r="F232" s="194"/>
      <c r="G232" s="194"/>
      <c r="H232" s="194"/>
      <c r="I232" s="152"/>
      <c r="J232" s="152"/>
      <c r="K232" s="195"/>
      <c r="L232" s="194"/>
      <c r="M232" s="85"/>
      <c r="N232" s="154"/>
      <c r="O232" s="87"/>
      <c r="P232" s="87"/>
      <c r="Q232" s="87"/>
      <c r="R232" s="87"/>
      <c r="S232" s="87"/>
      <c r="T232" s="87"/>
      <c r="U232" s="87"/>
      <c r="V232" s="154"/>
      <c r="W232" s="87"/>
      <c r="X232" s="87"/>
      <c r="Y232" s="87"/>
      <c r="Z232" s="154"/>
      <c r="AA232" s="154"/>
      <c r="AB232" s="154"/>
      <c r="AC232" s="154"/>
      <c r="AD232" s="154"/>
    </row>
    <row r="233" spans="1:30" s="1" customFormat="1" ht="26.25" customHeight="1" x14ac:dyDescent="0.3">
      <c r="A233" s="151"/>
      <c r="B233" s="194"/>
      <c r="C233" s="194"/>
      <c r="D233" s="194"/>
      <c r="E233" s="194"/>
      <c r="F233" s="194"/>
      <c r="G233" s="194"/>
      <c r="H233" s="194"/>
      <c r="I233" s="152"/>
      <c r="J233" s="152"/>
      <c r="K233" s="195"/>
      <c r="L233" s="194"/>
      <c r="M233" s="85"/>
      <c r="N233" s="154"/>
      <c r="O233" s="87"/>
      <c r="P233" s="87"/>
      <c r="Q233" s="87"/>
      <c r="R233" s="87"/>
      <c r="S233" s="87"/>
      <c r="T233" s="87"/>
      <c r="U233" s="87"/>
      <c r="V233" s="154"/>
      <c r="W233" s="87"/>
      <c r="X233" s="87"/>
      <c r="Y233" s="87"/>
      <c r="Z233" s="154"/>
      <c r="AA233" s="154"/>
      <c r="AB233" s="154"/>
      <c r="AC233" s="154"/>
      <c r="AD233" s="154"/>
    </row>
    <row r="234" spans="1:30" s="1" customFormat="1" ht="26.25" customHeight="1" x14ac:dyDescent="0.3">
      <c r="A234" s="151"/>
      <c r="B234" s="194"/>
      <c r="C234" s="194"/>
      <c r="D234" s="194"/>
      <c r="E234" s="194"/>
      <c r="F234" s="194"/>
      <c r="G234" s="194"/>
      <c r="H234" s="194"/>
      <c r="I234" s="152"/>
      <c r="J234" s="152"/>
      <c r="K234" s="195"/>
      <c r="L234" s="194"/>
      <c r="M234" s="85"/>
      <c r="N234" s="154"/>
      <c r="O234" s="87"/>
      <c r="P234" s="87"/>
      <c r="Q234" s="87"/>
      <c r="R234" s="87"/>
      <c r="S234" s="87"/>
      <c r="T234" s="87"/>
      <c r="U234" s="87"/>
      <c r="V234" s="154"/>
      <c r="W234" s="87"/>
      <c r="X234" s="87"/>
      <c r="Y234" s="87"/>
      <c r="Z234" s="154"/>
      <c r="AA234" s="154"/>
      <c r="AB234" s="154"/>
      <c r="AC234" s="154"/>
      <c r="AD234" s="154"/>
    </row>
    <row r="235" spans="1:30" s="1" customFormat="1" ht="26.25" customHeight="1" x14ac:dyDescent="0.3">
      <c r="A235" s="151"/>
      <c r="B235" s="194"/>
      <c r="C235" s="194"/>
      <c r="D235" s="194"/>
      <c r="E235" s="194"/>
      <c r="F235" s="194"/>
      <c r="G235" s="194"/>
      <c r="H235" s="194"/>
      <c r="I235" s="152"/>
      <c r="J235" s="152"/>
      <c r="K235" s="195"/>
      <c r="L235" s="194"/>
      <c r="M235" s="85"/>
      <c r="N235" s="154"/>
      <c r="O235" s="87"/>
      <c r="P235" s="87"/>
      <c r="Q235" s="87"/>
      <c r="R235" s="87"/>
      <c r="S235" s="87"/>
      <c r="T235" s="87"/>
      <c r="U235" s="87"/>
      <c r="V235" s="154"/>
      <c r="W235" s="87"/>
      <c r="X235" s="87"/>
      <c r="Y235" s="87"/>
      <c r="Z235" s="154"/>
      <c r="AA235" s="154"/>
      <c r="AB235" s="154"/>
      <c r="AC235" s="154"/>
      <c r="AD235" s="154"/>
    </row>
    <row r="236" spans="1:30" s="1" customFormat="1" ht="26.25" customHeight="1" x14ac:dyDescent="0.3">
      <c r="A236" s="151"/>
      <c r="B236" s="194"/>
      <c r="C236" s="194"/>
      <c r="D236" s="194"/>
      <c r="E236" s="194"/>
      <c r="F236" s="194"/>
      <c r="G236" s="194"/>
      <c r="H236" s="194"/>
      <c r="I236" s="152"/>
      <c r="J236" s="152"/>
      <c r="K236" s="195"/>
      <c r="L236" s="194"/>
      <c r="M236" s="85"/>
      <c r="N236" s="154"/>
      <c r="O236" s="87"/>
      <c r="P236" s="87"/>
      <c r="Q236" s="87"/>
      <c r="R236" s="87"/>
      <c r="S236" s="87"/>
      <c r="T236" s="87"/>
      <c r="U236" s="87"/>
      <c r="V236" s="154"/>
      <c r="W236" s="87"/>
      <c r="X236" s="87"/>
      <c r="Y236" s="87"/>
      <c r="Z236" s="154"/>
      <c r="AA236" s="154"/>
      <c r="AB236" s="154"/>
      <c r="AC236" s="154"/>
      <c r="AD236" s="154"/>
    </row>
    <row r="237" spans="1:30" s="1" customFormat="1" ht="26.25" customHeight="1" x14ac:dyDescent="0.3">
      <c r="A237" s="151"/>
      <c r="B237" s="194"/>
      <c r="C237" s="194"/>
      <c r="D237" s="194"/>
      <c r="E237" s="194"/>
      <c r="F237" s="194"/>
      <c r="G237" s="194"/>
      <c r="H237" s="194"/>
      <c r="I237" s="152"/>
      <c r="J237" s="152"/>
      <c r="K237" s="195"/>
      <c r="L237" s="194"/>
      <c r="M237" s="85"/>
      <c r="N237" s="154"/>
      <c r="O237" s="87"/>
      <c r="P237" s="87"/>
      <c r="Q237" s="87"/>
      <c r="R237" s="87"/>
      <c r="S237" s="87"/>
      <c r="T237" s="87"/>
      <c r="U237" s="87"/>
      <c r="V237" s="154"/>
      <c r="W237" s="87"/>
      <c r="X237" s="87"/>
      <c r="Y237" s="87"/>
      <c r="Z237" s="154"/>
      <c r="AA237" s="154"/>
      <c r="AB237" s="154"/>
      <c r="AC237" s="154"/>
      <c r="AD237" s="154"/>
    </row>
    <row r="238" spans="1:30" s="1" customFormat="1" ht="26.25" customHeight="1" x14ac:dyDescent="0.3">
      <c r="A238" s="151"/>
      <c r="B238" s="194"/>
      <c r="C238" s="194"/>
      <c r="D238" s="194"/>
      <c r="E238" s="194"/>
      <c r="F238" s="194"/>
      <c r="G238" s="194"/>
      <c r="H238" s="194"/>
      <c r="I238" s="152"/>
      <c r="J238" s="152"/>
      <c r="K238" s="195"/>
      <c r="L238" s="194"/>
      <c r="M238" s="85"/>
      <c r="N238" s="154"/>
      <c r="O238" s="87"/>
      <c r="P238" s="87"/>
      <c r="Q238" s="87"/>
      <c r="R238" s="87"/>
      <c r="S238" s="87"/>
      <c r="T238" s="87"/>
      <c r="U238" s="87"/>
      <c r="V238" s="154"/>
      <c r="W238" s="87"/>
      <c r="X238" s="87"/>
      <c r="Y238" s="87"/>
      <c r="Z238" s="154"/>
      <c r="AA238" s="154"/>
      <c r="AB238" s="154"/>
      <c r="AC238" s="154"/>
      <c r="AD238" s="154"/>
    </row>
    <row r="239" spans="1:30" s="1" customFormat="1" ht="26.25" customHeight="1" x14ac:dyDescent="0.3">
      <c r="A239" s="151"/>
      <c r="B239" s="194"/>
      <c r="C239" s="194"/>
      <c r="D239" s="194"/>
      <c r="E239" s="194"/>
      <c r="F239" s="194"/>
      <c r="G239" s="194"/>
      <c r="H239" s="194"/>
      <c r="I239" s="152"/>
      <c r="J239" s="152"/>
      <c r="K239" s="195"/>
      <c r="L239" s="194"/>
      <c r="M239" s="85"/>
      <c r="N239" s="154"/>
      <c r="O239" s="87"/>
      <c r="P239" s="87"/>
      <c r="Q239" s="87"/>
      <c r="R239" s="87"/>
      <c r="S239" s="87"/>
      <c r="T239" s="87"/>
      <c r="U239" s="87"/>
      <c r="V239" s="154"/>
      <c r="W239" s="87"/>
      <c r="X239" s="87"/>
      <c r="Y239" s="87"/>
      <c r="Z239" s="154"/>
      <c r="AA239" s="154"/>
      <c r="AB239" s="154"/>
      <c r="AC239" s="154"/>
      <c r="AD239" s="154"/>
    </row>
    <row r="240" spans="1:30" s="1" customFormat="1" ht="26.25" customHeight="1" x14ac:dyDescent="0.3">
      <c r="A240" s="151"/>
      <c r="B240" s="194"/>
      <c r="C240" s="194"/>
      <c r="D240" s="194"/>
      <c r="E240" s="194"/>
      <c r="F240" s="194"/>
      <c r="G240" s="194"/>
      <c r="H240" s="194"/>
      <c r="I240" s="152"/>
      <c r="J240" s="152"/>
      <c r="K240" s="195"/>
      <c r="L240" s="194"/>
      <c r="M240" s="85"/>
      <c r="N240" s="154"/>
      <c r="O240" s="87"/>
      <c r="P240" s="87"/>
      <c r="Q240" s="87"/>
      <c r="R240" s="87"/>
      <c r="S240" s="87"/>
      <c r="T240" s="87"/>
      <c r="U240" s="87"/>
      <c r="V240" s="154"/>
      <c r="W240" s="87"/>
      <c r="X240" s="87"/>
      <c r="Y240" s="87"/>
      <c r="Z240" s="154"/>
      <c r="AA240" s="154"/>
      <c r="AB240" s="154"/>
      <c r="AC240" s="154"/>
      <c r="AD240" s="154"/>
    </row>
    <row r="241" spans="1:30" s="1" customFormat="1" ht="26.25" customHeight="1" x14ac:dyDescent="0.3">
      <c r="A241" s="151"/>
      <c r="B241" s="194"/>
      <c r="C241" s="194"/>
      <c r="D241" s="194"/>
      <c r="E241" s="194"/>
      <c r="F241" s="194"/>
      <c r="G241" s="194"/>
      <c r="H241" s="194"/>
      <c r="I241" s="152"/>
      <c r="J241" s="152"/>
      <c r="K241" s="195"/>
      <c r="L241" s="194"/>
      <c r="M241" s="85"/>
      <c r="N241" s="154"/>
      <c r="O241" s="87"/>
      <c r="P241" s="87"/>
      <c r="Q241" s="87"/>
      <c r="R241" s="87"/>
      <c r="S241" s="87"/>
      <c r="T241" s="87"/>
      <c r="U241" s="87"/>
      <c r="V241" s="154"/>
      <c r="W241" s="87"/>
      <c r="X241" s="87"/>
      <c r="Y241" s="87"/>
      <c r="Z241" s="154"/>
      <c r="AA241" s="154"/>
      <c r="AB241" s="154"/>
      <c r="AC241" s="154"/>
      <c r="AD241" s="154"/>
    </row>
    <row r="242" spans="1:30" s="1" customFormat="1" ht="26.25" customHeight="1" x14ac:dyDescent="0.3">
      <c r="A242" s="151"/>
      <c r="B242" s="194"/>
      <c r="C242" s="194"/>
      <c r="D242" s="194"/>
      <c r="E242" s="194"/>
      <c r="F242" s="194"/>
      <c r="G242" s="194"/>
      <c r="H242" s="194"/>
      <c r="I242" s="152"/>
      <c r="J242" s="152"/>
      <c r="K242" s="195"/>
      <c r="L242" s="194"/>
      <c r="M242" s="85"/>
      <c r="N242" s="154"/>
      <c r="O242" s="87"/>
      <c r="P242" s="87"/>
      <c r="Q242" s="87"/>
      <c r="R242" s="87"/>
      <c r="S242" s="87"/>
      <c r="T242" s="87"/>
      <c r="U242" s="87"/>
      <c r="V242" s="154"/>
      <c r="W242" s="87"/>
      <c r="X242" s="87"/>
      <c r="Y242" s="87"/>
      <c r="Z242" s="154"/>
      <c r="AA242" s="154"/>
      <c r="AB242" s="154"/>
      <c r="AC242" s="154"/>
      <c r="AD242" s="154"/>
    </row>
    <row r="243" spans="1:30" s="1" customFormat="1" ht="26.25" customHeight="1" x14ac:dyDescent="0.3">
      <c r="A243" s="151"/>
      <c r="B243" s="194"/>
      <c r="C243" s="194"/>
      <c r="D243" s="194"/>
      <c r="E243" s="194"/>
      <c r="F243" s="194"/>
      <c r="G243" s="194"/>
      <c r="H243" s="194"/>
      <c r="I243" s="152"/>
      <c r="J243" s="152"/>
      <c r="K243" s="195"/>
      <c r="L243" s="194"/>
      <c r="M243" s="85"/>
      <c r="N243" s="154"/>
      <c r="O243" s="87"/>
      <c r="P243" s="87"/>
      <c r="Q243" s="87"/>
      <c r="R243" s="87"/>
      <c r="S243" s="87"/>
      <c r="T243" s="87"/>
      <c r="U243" s="87"/>
      <c r="V243" s="154"/>
      <c r="W243" s="87"/>
      <c r="X243" s="87"/>
      <c r="Y243" s="87"/>
      <c r="Z243" s="154"/>
      <c r="AA243" s="154"/>
      <c r="AB243" s="154"/>
      <c r="AC243" s="154"/>
      <c r="AD243" s="154"/>
    </row>
    <row r="244" spans="1:30" s="1" customFormat="1" ht="26.25" customHeight="1" x14ac:dyDescent="0.3">
      <c r="A244" s="151"/>
      <c r="B244" s="194"/>
      <c r="C244" s="194"/>
      <c r="D244" s="194"/>
      <c r="E244" s="194"/>
      <c r="F244" s="194"/>
      <c r="G244" s="194"/>
      <c r="H244" s="194"/>
      <c r="I244" s="152"/>
      <c r="J244" s="152"/>
      <c r="K244" s="195"/>
      <c r="L244" s="194"/>
      <c r="M244" s="85"/>
      <c r="N244" s="154"/>
      <c r="O244" s="87"/>
      <c r="P244" s="87"/>
      <c r="Q244" s="87"/>
      <c r="R244" s="87"/>
      <c r="S244" s="87"/>
      <c r="T244" s="87"/>
      <c r="U244" s="87"/>
      <c r="V244" s="154"/>
      <c r="W244" s="87"/>
      <c r="X244" s="87"/>
      <c r="Y244" s="87"/>
      <c r="Z244" s="154"/>
      <c r="AA244" s="154"/>
      <c r="AB244" s="154"/>
      <c r="AC244" s="154"/>
      <c r="AD244" s="154"/>
    </row>
    <row r="245" spans="1:30" s="1" customFormat="1" ht="26.25" customHeight="1" x14ac:dyDescent="0.3">
      <c r="A245" s="151"/>
      <c r="B245" s="194"/>
      <c r="C245" s="194"/>
      <c r="D245" s="194"/>
      <c r="E245" s="194"/>
      <c r="F245" s="194"/>
      <c r="G245" s="194"/>
      <c r="H245" s="194"/>
      <c r="I245" s="152"/>
      <c r="J245" s="152"/>
      <c r="K245" s="195"/>
      <c r="L245" s="194"/>
      <c r="M245" s="85"/>
      <c r="N245" s="154"/>
      <c r="O245" s="87"/>
      <c r="P245" s="87"/>
      <c r="Q245" s="87"/>
      <c r="R245" s="87"/>
      <c r="S245" s="87"/>
      <c r="T245" s="87"/>
      <c r="U245" s="87"/>
      <c r="V245" s="154"/>
      <c r="W245" s="87"/>
      <c r="X245" s="87"/>
      <c r="Y245" s="87"/>
      <c r="Z245" s="154"/>
      <c r="AA245" s="154"/>
      <c r="AB245" s="154"/>
      <c r="AC245" s="154"/>
      <c r="AD245" s="154"/>
    </row>
    <row r="246" spans="1:30" s="1" customFormat="1" ht="26.25" customHeight="1" x14ac:dyDescent="0.3">
      <c r="A246" s="151"/>
      <c r="B246" s="194"/>
      <c r="C246" s="194"/>
      <c r="D246" s="194"/>
      <c r="E246" s="194"/>
      <c r="F246" s="194"/>
      <c r="G246" s="194"/>
      <c r="H246" s="194"/>
      <c r="I246" s="152"/>
      <c r="J246" s="152"/>
      <c r="K246" s="195"/>
      <c r="L246" s="194"/>
      <c r="M246" s="85"/>
      <c r="N246" s="154"/>
      <c r="O246" s="87"/>
      <c r="P246" s="87"/>
      <c r="Q246" s="87"/>
      <c r="R246" s="87"/>
      <c r="S246" s="87"/>
      <c r="T246" s="87"/>
      <c r="U246" s="87"/>
      <c r="V246" s="154"/>
      <c r="W246" s="87"/>
      <c r="X246" s="87"/>
      <c r="Y246" s="87"/>
      <c r="Z246" s="154"/>
      <c r="AA246" s="154"/>
      <c r="AB246" s="154"/>
      <c r="AC246" s="154"/>
      <c r="AD246" s="154"/>
    </row>
    <row r="247" spans="1:30" s="1" customFormat="1" ht="26.25" customHeight="1" x14ac:dyDescent="0.3">
      <c r="A247" s="151"/>
      <c r="B247" s="194"/>
      <c r="C247" s="194"/>
      <c r="D247" s="194"/>
      <c r="E247" s="194"/>
      <c r="F247" s="194"/>
      <c r="G247" s="194"/>
      <c r="H247" s="194"/>
      <c r="I247" s="152"/>
      <c r="J247" s="152"/>
      <c r="K247" s="195"/>
      <c r="L247" s="194"/>
      <c r="M247" s="85"/>
      <c r="N247" s="154"/>
      <c r="O247" s="87"/>
      <c r="P247" s="87"/>
      <c r="Q247" s="87"/>
      <c r="R247" s="87"/>
      <c r="S247" s="87"/>
      <c r="T247" s="87"/>
      <c r="U247" s="87"/>
      <c r="V247" s="154"/>
      <c r="W247" s="87"/>
      <c r="X247" s="87"/>
      <c r="Y247" s="87"/>
      <c r="Z247" s="154"/>
      <c r="AA247" s="154"/>
      <c r="AB247" s="154"/>
      <c r="AC247" s="154"/>
      <c r="AD247" s="154"/>
    </row>
    <row r="248" spans="1:30" s="1" customFormat="1" ht="26.25" customHeight="1" x14ac:dyDescent="0.3">
      <c r="A248" s="151"/>
      <c r="B248" s="194"/>
      <c r="C248" s="194"/>
      <c r="D248" s="194"/>
      <c r="E248" s="194"/>
      <c r="F248" s="194"/>
      <c r="G248" s="194"/>
      <c r="H248" s="194"/>
      <c r="I248" s="152"/>
      <c r="J248" s="152"/>
      <c r="K248" s="195"/>
      <c r="L248" s="194"/>
      <c r="M248" s="85"/>
      <c r="N248" s="154"/>
      <c r="O248" s="87"/>
      <c r="P248" s="87"/>
      <c r="Q248" s="87"/>
      <c r="R248" s="87"/>
      <c r="S248" s="87"/>
      <c r="T248" s="87"/>
      <c r="U248" s="87"/>
      <c r="V248" s="154"/>
      <c r="W248" s="87"/>
      <c r="X248" s="87"/>
      <c r="Y248" s="87"/>
      <c r="Z248" s="154"/>
      <c r="AA248" s="154"/>
      <c r="AB248" s="154"/>
      <c r="AC248" s="154"/>
      <c r="AD248" s="154"/>
    </row>
    <row r="249" spans="1:30" s="1" customFormat="1" ht="26.25" customHeight="1" x14ac:dyDescent="0.3">
      <c r="A249" s="151"/>
      <c r="B249" s="194"/>
      <c r="C249" s="194"/>
      <c r="D249" s="194"/>
      <c r="E249" s="194"/>
      <c r="F249" s="194"/>
      <c r="G249" s="194"/>
      <c r="H249" s="194"/>
      <c r="I249" s="152"/>
      <c r="J249" s="152"/>
      <c r="K249" s="195"/>
      <c r="L249" s="194"/>
      <c r="M249" s="85"/>
      <c r="N249" s="154"/>
      <c r="O249" s="87"/>
      <c r="P249" s="87"/>
      <c r="Q249" s="87"/>
      <c r="R249" s="87"/>
      <c r="S249" s="87"/>
      <c r="T249" s="87"/>
      <c r="U249" s="87"/>
      <c r="V249" s="154"/>
      <c r="W249" s="87"/>
      <c r="X249" s="87"/>
      <c r="Y249" s="87"/>
      <c r="Z249" s="154"/>
      <c r="AA249" s="154"/>
      <c r="AB249" s="154"/>
      <c r="AC249" s="154"/>
      <c r="AD249" s="154"/>
    </row>
    <row r="250" spans="1:30" s="1" customFormat="1" ht="26.25" customHeight="1" x14ac:dyDescent="0.3">
      <c r="A250" s="151"/>
      <c r="B250" s="194"/>
      <c r="C250" s="194"/>
      <c r="D250" s="194"/>
      <c r="E250" s="194"/>
      <c r="F250" s="194"/>
      <c r="G250" s="194"/>
      <c r="H250" s="194"/>
      <c r="I250" s="152"/>
      <c r="J250" s="152"/>
      <c r="K250" s="195"/>
      <c r="L250" s="194"/>
      <c r="M250" s="85"/>
      <c r="N250" s="154"/>
      <c r="O250" s="87"/>
      <c r="P250" s="87"/>
      <c r="Q250" s="87"/>
      <c r="R250" s="87"/>
      <c r="S250" s="87"/>
      <c r="T250" s="87"/>
      <c r="U250" s="87"/>
      <c r="V250" s="154"/>
      <c r="W250" s="87"/>
      <c r="X250" s="87"/>
      <c r="Y250" s="87"/>
      <c r="Z250" s="154"/>
      <c r="AA250" s="154"/>
      <c r="AB250" s="154"/>
      <c r="AC250" s="154"/>
      <c r="AD250" s="154"/>
    </row>
    <row r="251" spans="1:30" s="1" customFormat="1" ht="26.25" customHeight="1" x14ac:dyDescent="0.3">
      <c r="A251" s="151"/>
      <c r="B251" s="194"/>
      <c r="C251" s="194"/>
      <c r="D251" s="194"/>
      <c r="E251" s="194"/>
      <c r="F251" s="194"/>
      <c r="G251" s="194"/>
      <c r="H251" s="194"/>
      <c r="I251" s="152"/>
      <c r="J251" s="152"/>
      <c r="K251" s="195"/>
      <c r="L251" s="194"/>
      <c r="M251" s="85"/>
      <c r="N251" s="154"/>
      <c r="O251" s="87"/>
      <c r="P251" s="87"/>
      <c r="Q251" s="87"/>
      <c r="R251" s="87"/>
      <c r="S251" s="87"/>
      <c r="T251" s="87"/>
      <c r="U251" s="87"/>
      <c r="V251" s="154"/>
      <c r="W251" s="87"/>
      <c r="X251" s="87"/>
      <c r="Y251" s="87"/>
      <c r="Z251" s="154"/>
      <c r="AA251" s="154"/>
      <c r="AB251" s="154"/>
      <c r="AC251" s="154"/>
      <c r="AD251" s="154"/>
    </row>
    <row r="252" spans="1:30" s="1" customFormat="1" ht="26.25" customHeight="1" x14ac:dyDescent="0.3">
      <c r="A252" s="151"/>
      <c r="B252" s="194"/>
      <c r="C252" s="194"/>
      <c r="D252" s="194"/>
      <c r="E252" s="194"/>
      <c r="F252" s="194"/>
      <c r="G252" s="194"/>
      <c r="H252" s="194"/>
      <c r="I252" s="152"/>
      <c r="J252" s="152"/>
      <c r="K252" s="195"/>
      <c r="L252" s="194"/>
      <c r="M252" s="85"/>
      <c r="N252" s="154"/>
      <c r="O252" s="87"/>
      <c r="P252" s="87"/>
      <c r="Q252" s="87"/>
      <c r="R252" s="87"/>
      <c r="S252" s="87"/>
      <c r="T252" s="87"/>
      <c r="U252" s="87"/>
      <c r="V252" s="154"/>
      <c r="W252" s="87"/>
      <c r="X252" s="87"/>
      <c r="Y252" s="87"/>
      <c r="Z252" s="154"/>
      <c r="AA252" s="154"/>
      <c r="AB252" s="154"/>
      <c r="AC252" s="154"/>
      <c r="AD252" s="154"/>
    </row>
    <row r="253" spans="1:30" s="1" customFormat="1" ht="26.25" customHeight="1" x14ac:dyDescent="0.3">
      <c r="A253" s="151"/>
      <c r="B253" s="194"/>
      <c r="C253" s="194"/>
      <c r="D253" s="194"/>
      <c r="E253" s="194"/>
      <c r="F253" s="194"/>
      <c r="G253" s="194"/>
      <c r="H253" s="194"/>
      <c r="I253" s="152"/>
      <c r="J253" s="152"/>
      <c r="K253" s="195"/>
      <c r="L253" s="194"/>
      <c r="M253" s="85"/>
      <c r="N253" s="154"/>
      <c r="O253" s="87"/>
      <c r="P253" s="87"/>
      <c r="Q253" s="87"/>
      <c r="R253" s="87"/>
      <c r="S253" s="87"/>
      <c r="T253" s="87"/>
      <c r="U253" s="87"/>
      <c r="V253" s="154"/>
      <c r="W253" s="87"/>
      <c r="X253" s="87"/>
      <c r="Y253" s="87"/>
      <c r="Z253" s="154"/>
      <c r="AA253" s="154"/>
      <c r="AB253" s="154"/>
      <c r="AC253" s="154"/>
      <c r="AD253" s="154"/>
    </row>
    <row r="254" spans="1:30" s="1" customFormat="1" ht="26.25" customHeight="1" x14ac:dyDescent="0.3">
      <c r="A254" s="151"/>
      <c r="B254" s="194"/>
      <c r="C254" s="194"/>
      <c r="D254" s="194"/>
      <c r="E254" s="194"/>
      <c r="F254" s="194"/>
      <c r="G254" s="194"/>
      <c r="H254" s="194"/>
      <c r="I254" s="152"/>
      <c r="J254" s="152"/>
      <c r="K254" s="195"/>
      <c r="L254" s="194"/>
      <c r="M254" s="85"/>
      <c r="N254" s="154"/>
      <c r="O254" s="87"/>
      <c r="P254" s="87"/>
      <c r="Q254" s="87"/>
      <c r="R254" s="87"/>
      <c r="S254" s="87"/>
      <c r="T254" s="87"/>
      <c r="U254" s="87"/>
      <c r="V254" s="154"/>
      <c r="W254" s="87"/>
      <c r="X254" s="87"/>
      <c r="Y254" s="87"/>
      <c r="Z254" s="154"/>
      <c r="AA254" s="154"/>
      <c r="AB254" s="154"/>
      <c r="AC254" s="154"/>
      <c r="AD254" s="154"/>
    </row>
    <row r="255" spans="1:30" s="1" customFormat="1" ht="26.25" customHeight="1" x14ac:dyDescent="0.3">
      <c r="A255" s="151"/>
      <c r="B255" s="194"/>
      <c r="C255" s="194"/>
      <c r="D255" s="194"/>
      <c r="E255" s="194"/>
      <c r="F255" s="194"/>
      <c r="G255" s="194"/>
      <c r="H255" s="194"/>
      <c r="I255" s="152"/>
      <c r="J255" s="152"/>
      <c r="K255" s="195"/>
      <c r="L255" s="194"/>
      <c r="M255" s="85"/>
      <c r="N255" s="154"/>
      <c r="O255" s="87"/>
      <c r="P255" s="87"/>
      <c r="Q255" s="87"/>
      <c r="R255" s="87"/>
      <c r="S255" s="87"/>
      <c r="T255" s="87"/>
      <c r="U255" s="87"/>
      <c r="V255" s="154"/>
      <c r="W255" s="87"/>
      <c r="X255" s="87"/>
      <c r="Y255" s="87"/>
      <c r="Z255" s="154"/>
      <c r="AA255" s="154"/>
      <c r="AB255" s="154"/>
      <c r="AC255" s="154"/>
      <c r="AD255" s="154"/>
    </row>
    <row r="256" spans="1:30" s="1" customFormat="1" ht="26.25" customHeight="1" x14ac:dyDescent="0.3">
      <c r="A256" s="151"/>
      <c r="B256" s="194"/>
      <c r="C256" s="194"/>
      <c r="D256" s="194"/>
      <c r="E256" s="194"/>
      <c r="F256" s="194"/>
      <c r="G256" s="194"/>
      <c r="H256" s="194"/>
      <c r="I256" s="152"/>
      <c r="J256" s="152"/>
      <c r="K256" s="195"/>
      <c r="L256" s="194"/>
      <c r="M256" s="85"/>
      <c r="N256" s="154"/>
      <c r="O256" s="87"/>
      <c r="P256" s="87"/>
      <c r="Q256" s="87"/>
      <c r="R256" s="87"/>
      <c r="S256" s="87"/>
      <c r="T256" s="87"/>
      <c r="U256" s="87"/>
      <c r="V256" s="154"/>
      <c r="W256" s="87"/>
      <c r="X256" s="87"/>
      <c r="Y256" s="87"/>
      <c r="Z256" s="154"/>
      <c r="AA256" s="154"/>
      <c r="AB256" s="154"/>
      <c r="AC256" s="154"/>
      <c r="AD256" s="154"/>
    </row>
    <row r="257" spans="1:25" s="1" customFormat="1" ht="26.25" customHeight="1" x14ac:dyDescent="0.3">
      <c r="A257" s="15"/>
      <c r="B257" s="2"/>
      <c r="C257" s="2"/>
      <c r="D257" s="2"/>
      <c r="E257" s="2"/>
      <c r="F257" s="2"/>
      <c r="G257" s="2"/>
      <c r="H257" s="2"/>
      <c r="I257" s="16"/>
      <c r="J257" s="16"/>
      <c r="K257" s="17"/>
      <c r="L257" s="2"/>
      <c r="M257" s="5"/>
      <c r="O257" s="21"/>
      <c r="P257" s="21"/>
      <c r="Q257" s="21"/>
      <c r="R257" s="21"/>
      <c r="S257" s="21"/>
      <c r="T257" s="21"/>
      <c r="U257" s="21"/>
      <c r="W257" s="21"/>
      <c r="X257" s="21"/>
      <c r="Y257" s="21"/>
    </row>
    <row r="258" spans="1:25" s="1" customFormat="1" ht="26.25" customHeight="1" x14ac:dyDescent="0.3">
      <c r="A258" s="15"/>
      <c r="B258" s="2"/>
      <c r="C258" s="2"/>
      <c r="D258" s="2"/>
      <c r="E258" s="2"/>
      <c r="F258" s="2"/>
      <c r="G258" s="2"/>
      <c r="H258" s="2"/>
      <c r="I258" s="16"/>
      <c r="J258" s="16"/>
      <c r="K258" s="17"/>
      <c r="L258" s="2"/>
      <c r="M258" s="5"/>
      <c r="O258" s="21"/>
      <c r="P258" s="21"/>
      <c r="Q258" s="21"/>
      <c r="R258" s="21"/>
      <c r="S258" s="21"/>
      <c r="T258" s="21"/>
      <c r="U258" s="21"/>
      <c r="W258" s="21"/>
      <c r="X258" s="21"/>
      <c r="Y258" s="21"/>
    </row>
    <row r="259" spans="1:25" s="1" customFormat="1" ht="26.25" customHeight="1" x14ac:dyDescent="0.3">
      <c r="A259" s="15"/>
      <c r="B259" s="2"/>
      <c r="C259" s="2"/>
      <c r="D259" s="2"/>
      <c r="E259" s="2"/>
      <c r="F259" s="2"/>
      <c r="G259" s="2"/>
      <c r="H259" s="2"/>
      <c r="I259" s="16"/>
      <c r="J259" s="16"/>
      <c r="K259" s="17"/>
      <c r="L259" s="2"/>
      <c r="M259" s="5"/>
      <c r="O259" s="21"/>
      <c r="P259" s="21"/>
      <c r="Q259" s="21"/>
      <c r="R259" s="21"/>
      <c r="S259" s="21"/>
      <c r="T259" s="21"/>
      <c r="U259" s="21"/>
      <c r="W259" s="21"/>
      <c r="X259" s="21"/>
      <c r="Y259" s="21"/>
    </row>
    <row r="260" spans="1:25" s="1" customFormat="1" ht="26.25" customHeight="1" x14ac:dyDescent="0.3">
      <c r="A260" s="15"/>
      <c r="B260" s="2"/>
      <c r="C260" s="2"/>
      <c r="D260" s="2"/>
      <c r="E260" s="2"/>
      <c r="F260" s="2"/>
      <c r="G260" s="2"/>
      <c r="H260" s="2"/>
      <c r="I260" s="16"/>
      <c r="J260" s="16"/>
      <c r="K260" s="17"/>
      <c r="L260" s="2"/>
      <c r="M260" s="5"/>
      <c r="O260" s="21"/>
      <c r="P260" s="21"/>
      <c r="Q260" s="21"/>
      <c r="R260" s="21"/>
      <c r="S260" s="21"/>
      <c r="T260" s="21"/>
      <c r="U260" s="21"/>
      <c r="W260" s="21"/>
      <c r="X260" s="21"/>
      <c r="Y260" s="21"/>
    </row>
    <row r="261" spans="1:25" s="1" customFormat="1" ht="26.25" customHeight="1" x14ac:dyDescent="0.3">
      <c r="A261" s="15"/>
      <c r="B261" s="2"/>
      <c r="C261" s="2"/>
      <c r="D261" s="2"/>
      <c r="E261" s="2"/>
      <c r="F261" s="2"/>
      <c r="G261" s="2"/>
      <c r="H261" s="2"/>
      <c r="I261" s="16"/>
      <c r="J261" s="16"/>
      <c r="K261" s="17"/>
      <c r="L261" s="2"/>
      <c r="M261" s="5"/>
      <c r="O261" s="21"/>
      <c r="P261" s="21"/>
      <c r="Q261" s="21"/>
      <c r="R261" s="21"/>
      <c r="S261" s="21"/>
      <c r="T261" s="21"/>
      <c r="U261" s="21"/>
      <c r="W261" s="21"/>
      <c r="X261" s="21"/>
      <c r="Y261" s="21"/>
    </row>
    <row r="262" spans="1:25" s="1" customFormat="1" ht="26.25" customHeight="1" x14ac:dyDescent="0.3">
      <c r="A262" s="15"/>
      <c r="B262" s="2"/>
      <c r="C262" s="2"/>
      <c r="D262" s="2"/>
      <c r="E262" s="2"/>
      <c r="F262" s="2"/>
      <c r="G262" s="2"/>
      <c r="H262" s="2"/>
      <c r="I262" s="16"/>
      <c r="J262" s="16"/>
      <c r="K262" s="17"/>
      <c r="L262" s="2"/>
      <c r="M262" s="5"/>
      <c r="O262" s="21"/>
      <c r="P262" s="21"/>
      <c r="Q262" s="21"/>
      <c r="R262" s="21"/>
      <c r="S262" s="21"/>
      <c r="T262" s="21"/>
      <c r="U262" s="21"/>
      <c r="W262" s="21"/>
      <c r="X262" s="21"/>
      <c r="Y262" s="21"/>
    </row>
    <row r="263" spans="1:25" s="1" customFormat="1" ht="26.25" customHeight="1" x14ac:dyDescent="0.3">
      <c r="A263" s="15"/>
      <c r="B263" s="2"/>
      <c r="C263" s="2"/>
      <c r="D263" s="2"/>
      <c r="E263" s="2"/>
      <c r="F263" s="2"/>
      <c r="G263" s="2"/>
      <c r="H263" s="2"/>
      <c r="I263" s="16"/>
      <c r="J263" s="16"/>
      <c r="K263" s="17"/>
      <c r="L263" s="2"/>
      <c r="M263" s="5"/>
      <c r="O263" s="21"/>
      <c r="P263" s="21"/>
      <c r="Q263" s="21"/>
      <c r="R263" s="21"/>
      <c r="S263" s="21"/>
      <c r="T263" s="21"/>
      <c r="U263" s="21"/>
      <c r="W263" s="21"/>
      <c r="X263" s="21"/>
      <c r="Y263" s="21"/>
    </row>
    <row r="264" spans="1:25" s="1" customFormat="1" ht="26.25" customHeight="1" x14ac:dyDescent="0.3">
      <c r="A264" s="15"/>
      <c r="B264" s="2"/>
      <c r="C264" s="2"/>
      <c r="D264" s="2"/>
      <c r="E264" s="2"/>
      <c r="F264" s="2"/>
      <c r="G264" s="2"/>
      <c r="H264" s="2"/>
      <c r="I264" s="16"/>
      <c r="J264" s="16"/>
      <c r="K264" s="17"/>
      <c r="L264" s="2"/>
      <c r="M264" s="5"/>
      <c r="O264" s="21"/>
      <c r="P264" s="21"/>
      <c r="Q264" s="21"/>
      <c r="R264" s="21"/>
      <c r="S264" s="21"/>
      <c r="T264" s="21"/>
      <c r="U264" s="21"/>
      <c r="W264" s="21"/>
      <c r="X264" s="21"/>
      <c r="Y264" s="21"/>
    </row>
    <row r="265" spans="1:25" s="1" customFormat="1" ht="26.25" customHeight="1" x14ac:dyDescent="0.3">
      <c r="A265" s="15"/>
      <c r="B265" s="2"/>
      <c r="C265" s="2"/>
      <c r="D265" s="2"/>
      <c r="E265" s="2"/>
      <c r="F265" s="2"/>
      <c r="G265" s="2"/>
      <c r="H265" s="2"/>
      <c r="I265" s="16"/>
      <c r="J265" s="16"/>
      <c r="K265" s="17"/>
      <c r="L265" s="2"/>
      <c r="M265" s="5"/>
      <c r="O265" s="21"/>
      <c r="P265" s="21"/>
      <c r="Q265" s="21"/>
      <c r="R265" s="21"/>
      <c r="S265" s="21"/>
      <c r="T265" s="21"/>
      <c r="U265" s="21"/>
      <c r="W265" s="21"/>
      <c r="X265" s="21"/>
      <c r="Y265" s="21"/>
    </row>
    <row r="266" spans="1:25" s="1" customFormat="1" ht="26.25" customHeight="1" x14ac:dyDescent="0.3">
      <c r="A266" s="15"/>
      <c r="B266" s="2"/>
      <c r="C266" s="2"/>
      <c r="D266" s="2"/>
      <c r="E266" s="2"/>
      <c r="F266" s="2"/>
      <c r="G266" s="2"/>
      <c r="H266" s="2"/>
      <c r="I266" s="16"/>
      <c r="J266" s="16"/>
      <c r="K266" s="17"/>
      <c r="L266" s="2"/>
      <c r="M266" s="5"/>
      <c r="O266" s="21"/>
      <c r="P266" s="21"/>
      <c r="Q266" s="21"/>
      <c r="R266" s="21"/>
      <c r="S266" s="21"/>
      <c r="T266" s="21"/>
      <c r="U266" s="21"/>
      <c r="W266" s="21"/>
      <c r="X266" s="21"/>
      <c r="Y266" s="21"/>
    </row>
    <row r="267" spans="1:25" s="1" customFormat="1" ht="26.25" customHeight="1" x14ac:dyDescent="0.3">
      <c r="A267" s="15"/>
      <c r="B267" s="2"/>
      <c r="C267" s="2"/>
      <c r="D267" s="2"/>
      <c r="E267" s="2"/>
      <c r="F267" s="2"/>
      <c r="G267" s="2"/>
      <c r="H267" s="2"/>
      <c r="I267" s="16"/>
      <c r="J267" s="16"/>
      <c r="K267" s="17"/>
      <c r="L267" s="2"/>
      <c r="M267" s="5"/>
      <c r="O267" s="21"/>
      <c r="P267" s="21"/>
      <c r="Q267" s="21"/>
      <c r="R267" s="21"/>
      <c r="S267" s="21"/>
      <c r="T267" s="21"/>
      <c r="U267" s="21"/>
      <c r="W267" s="21"/>
      <c r="X267" s="21"/>
      <c r="Y267" s="21"/>
    </row>
    <row r="268" spans="1:25" s="1" customFormat="1" ht="26.25" customHeight="1" x14ac:dyDescent="0.3">
      <c r="A268" s="15"/>
      <c r="B268" s="2"/>
      <c r="C268" s="2"/>
      <c r="D268" s="2"/>
      <c r="E268" s="2"/>
      <c r="F268" s="2"/>
      <c r="G268" s="2"/>
      <c r="H268" s="2"/>
      <c r="I268" s="16"/>
      <c r="J268" s="16"/>
      <c r="K268" s="17"/>
      <c r="L268" s="2"/>
      <c r="M268" s="5"/>
      <c r="O268" s="21"/>
      <c r="P268" s="21"/>
      <c r="Q268" s="21"/>
      <c r="R268" s="21"/>
      <c r="S268" s="21"/>
      <c r="T268" s="21"/>
      <c r="U268" s="21"/>
      <c r="W268" s="21"/>
      <c r="X268" s="21"/>
      <c r="Y268" s="21"/>
    </row>
    <row r="269" spans="1:25" s="1" customFormat="1" ht="26.25" customHeight="1" x14ac:dyDescent="0.3">
      <c r="A269" s="15"/>
      <c r="B269" s="2"/>
      <c r="C269" s="2"/>
      <c r="D269" s="2"/>
      <c r="E269" s="2"/>
      <c r="F269" s="2"/>
      <c r="G269" s="2"/>
      <c r="H269" s="2"/>
      <c r="I269" s="16"/>
      <c r="J269" s="16"/>
      <c r="K269" s="17"/>
      <c r="L269" s="2"/>
      <c r="M269" s="5"/>
      <c r="O269" s="21"/>
      <c r="P269" s="21"/>
      <c r="Q269" s="21"/>
      <c r="R269" s="21"/>
      <c r="S269" s="21"/>
      <c r="T269" s="21"/>
      <c r="U269" s="21"/>
      <c r="W269" s="21"/>
      <c r="X269" s="21"/>
      <c r="Y269" s="21"/>
    </row>
    <row r="270" spans="1:25" s="1" customFormat="1" ht="26.25" customHeight="1" x14ac:dyDescent="0.3">
      <c r="A270" s="15"/>
      <c r="B270" s="2"/>
      <c r="C270" s="2"/>
      <c r="D270" s="2"/>
      <c r="E270" s="2"/>
      <c r="F270" s="2"/>
      <c r="G270" s="2"/>
      <c r="H270" s="2"/>
      <c r="I270" s="16"/>
      <c r="J270" s="16"/>
      <c r="K270" s="17"/>
      <c r="L270" s="2"/>
      <c r="M270" s="5"/>
      <c r="O270" s="21"/>
      <c r="P270" s="21"/>
      <c r="Q270" s="21"/>
      <c r="R270" s="21"/>
      <c r="S270" s="21"/>
      <c r="T270" s="21"/>
      <c r="U270" s="21"/>
      <c r="W270" s="21"/>
      <c r="X270" s="21"/>
      <c r="Y270" s="21"/>
    </row>
    <row r="271" spans="1:25" s="1" customFormat="1" ht="26.25" customHeight="1" x14ac:dyDescent="0.3">
      <c r="A271" s="15"/>
      <c r="B271" s="2"/>
      <c r="C271" s="2"/>
      <c r="D271" s="2"/>
      <c r="E271" s="2"/>
      <c r="F271" s="2"/>
      <c r="G271" s="2"/>
      <c r="H271" s="2"/>
      <c r="I271" s="16"/>
      <c r="J271" s="16"/>
      <c r="K271" s="17"/>
      <c r="L271" s="2"/>
      <c r="M271" s="5"/>
      <c r="O271" s="21"/>
      <c r="P271" s="21"/>
      <c r="Q271" s="21"/>
      <c r="R271" s="21"/>
      <c r="S271" s="21"/>
      <c r="T271" s="21"/>
      <c r="U271" s="21"/>
      <c r="W271" s="21"/>
      <c r="X271" s="21"/>
      <c r="Y271" s="21"/>
    </row>
    <row r="272" spans="1:25" s="1" customFormat="1" ht="26.25" customHeight="1" x14ac:dyDescent="0.3">
      <c r="A272" s="15"/>
      <c r="B272" s="2"/>
      <c r="C272" s="2"/>
      <c r="D272" s="2"/>
      <c r="E272" s="2"/>
      <c r="F272" s="2"/>
      <c r="G272" s="2"/>
      <c r="H272" s="2"/>
      <c r="I272" s="16"/>
      <c r="J272" s="16"/>
      <c r="K272" s="17"/>
      <c r="L272" s="2"/>
      <c r="M272" s="5"/>
      <c r="O272" s="21"/>
      <c r="P272" s="21"/>
      <c r="Q272" s="21"/>
      <c r="R272" s="21"/>
      <c r="S272" s="21"/>
      <c r="T272" s="21"/>
      <c r="U272" s="21"/>
      <c r="W272" s="21"/>
      <c r="X272" s="21"/>
      <c r="Y272" s="21"/>
    </row>
    <row r="273" spans="1:25" s="1" customFormat="1" ht="26.25" customHeight="1" x14ac:dyDescent="0.3">
      <c r="A273" s="15"/>
      <c r="B273" s="2"/>
      <c r="C273" s="2"/>
      <c r="D273" s="2"/>
      <c r="E273" s="2"/>
      <c r="F273" s="2"/>
      <c r="G273" s="2"/>
      <c r="H273" s="2"/>
      <c r="I273" s="16"/>
      <c r="J273" s="16"/>
      <c r="K273" s="17"/>
      <c r="L273" s="2"/>
      <c r="M273" s="5"/>
      <c r="O273" s="21"/>
      <c r="P273" s="21"/>
      <c r="Q273" s="21"/>
      <c r="R273" s="21"/>
      <c r="S273" s="21"/>
      <c r="T273" s="21"/>
      <c r="U273" s="21"/>
      <c r="W273" s="21"/>
      <c r="X273" s="21"/>
      <c r="Y273" s="21"/>
    </row>
    <row r="274" spans="1:25" s="1" customFormat="1" ht="26.25" customHeight="1" x14ac:dyDescent="0.3">
      <c r="A274" s="15"/>
      <c r="B274" s="2"/>
      <c r="C274" s="2"/>
      <c r="D274" s="2"/>
      <c r="E274" s="2"/>
      <c r="F274" s="2"/>
      <c r="G274" s="2"/>
      <c r="H274" s="2"/>
      <c r="I274" s="16"/>
      <c r="J274" s="16"/>
      <c r="K274" s="17"/>
      <c r="L274" s="2"/>
      <c r="M274" s="5"/>
      <c r="O274" s="21"/>
      <c r="P274" s="21"/>
      <c r="Q274" s="21"/>
      <c r="R274" s="21"/>
      <c r="S274" s="21"/>
      <c r="T274" s="21"/>
      <c r="U274" s="21"/>
      <c r="W274" s="21"/>
      <c r="X274" s="21"/>
      <c r="Y274" s="21"/>
    </row>
    <row r="275" spans="1:25" s="1" customFormat="1" ht="26.25" customHeight="1" x14ac:dyDescent="0.3">
      <c r="A275" s="15"/>
      <c r="B275" s="2"/>
      <c r="C275" s="2"/>
      <c r="D275" s="2"/>
      <c r="E275" s="2"/>
      <c r="F275" s="2"/>
      <c r="G275" s="2"/>
      <c r="H275" s="2"/>
      <c r="I275" s="16"/>
      <c r="J275" s="16"/>
      <c r="K275" s="17"/>
      <c r="L275" s="2"/>
      <c r="M275" s="5"/>
      <c r="O275" s="21"/>
      <c r="P275" s="21"/>
      <c r="Q275" s="21"/>
      <c r="R275" s="21"/>
      <c r="S275" s="21"/>
      <c r="T275" s="21"/>
      <c r="U275" s="21"/>
      <c r="W275" s="21"/>
      <c r="X275" s="21"/>
      <c r="Y275" s="21"/>
    </row>
    <row r="276" spans="1:25" s="1" customFormat="1" ht="26.25" customHeight="1" x14ac:dyDescent="0.3">
      <c r="A276" s="15"/>
      <c r="B276" s="2"/>
      <c r="C276" s="2"/>
      <c r="D276" s="2"/>
      <c r="E276" s="2"/>
      <c r="F276" s="2"/>
      <c r="G276" s="2"/>
      <c r="H276" s="2"/>
      <c r="I276" s="16"/>
      <c r="J276" s="16"/>
      <c r="K276" s="17"/>
      <c r="L276" s="2"/>
      <c r="M276" s="5"/>
      <c r="O276" s="21"/>
      <c r="P276" s="21"/>
      <c r="Q276" s="21"/>
      <c r="R276" s="21"/>
      <c r="S276" s="21"/>
      <c r="T276" s="21"/>
      <c r="U276" s="21"/>
      <c r="W276" s="21"/>
      <c r="X276" s="21"/>
      <c r="Y276" s="21"/>
    </row>
    <row r="277" spans="1:25" s="1" customFormat="1" ht="26.25" customHeight="1" x14ac:dyDescent="0.3">
      <c r="A277" s="15"/>
      <c r="B277" s="2"/>
      <c r="C277" s="2"/>
      <c r="D277" s="2"/>
      <c r="E277" s="2"/>
      <c r="F277" s="2"/>
      <c r="G277" s="2"/>
      <c r="H277" s="2"/>
      <c r="I277" s="16"/>
      <c r="J277" s="16"/>
      <c r="K277" s="17"/>
      <c r="L277" s="2"/>
      <c r="M277" s="5"/>
      <c r="O277" s="21"/>
      <c r="P277" s="21"/>
      <c r="Q277" s="21"/>
      <c r="R277" s="21"/>
      <c r="S277" s="21"/>
      <c r="T277" s="21"/>
      <c r="U277" s="21"/>
      <c r="W277" s="21"/>
      <c r="X277" s="21"/>
      <c r="Y277" s="21"/>
    </row>
    <row r="278" spans="1:25" s="1" customFormat="1" ht="26.25" customHeight="1" x14ac:dyDescent="0.3">
      <c r="A278" s="15"/>
      <c r="B278" s="2"/>
      <c r="C278" s="2"/>
      <c r="D278" s="2"/>
      <c r="E278" s="2"/>
      <c r="F278" s="2"/>
      <c r="G278" s="2"/>
      <c r="H278" s="2"/>
      <c r="I278" s="16"/>
      <c r="J278" s="16"/>
      <c r="K278" s="17"/>
      <c r="L278" s="2"/>
      <c r="M278" s="5"/>
      <c r="O278" s="21"/>
      <c r="P278" s="21"/>
      <c r="Q278" s="21"/>
      <c r="R278" s="21"/>
      <c r="S278" s="21"/>
      <c r="T278" s="21"/>
      <c r="U278" s="21"/>
      <c r="W278" s="21"/>
      <c r="X278" s="21"/>
      <c r="Y278" s="21"/>
    </row>
    <row r="279" spans="1:25" s="1" customFormat="1" ht="26.25" customHeight="1" x14ac:dyDescent="0.3">
      <c r="A279" s="15"/>
      <c r="B279" s="2"/>
      <c r="C279" s="2"/>
      <c r="D279" s="2"/>
      <c r="E279" s="2"/>
      <c r="F279" s="2"/>
      <c r="G279" s="2"/>
      <c r="H279" s="2"/>
      <c r="I279" s="16"/>
      <c r="J279" s="16"/>
      <c r="K279" s="17"/>
      <c r="L279" s="2"/>
      <c r="M279" s="5"/>
      <c r="O279" s="21"/>
      <c r="P279" s="21"/>
      <c r="Q279" s="21"/>
      <c r="R279" s="21"/>
      <c r="S279" s="21"/>
      <c r="T279" s="21"/>
      <c r="U279" s="21"/>
      <c r="W279" s="21"/>
      <c r="X279" s="21"/>
      <c r="Y279" s="21"/>
    </row>
    <row r="280" spans="1:25" s="1" customFormat="1" ht="26.25" customHeight="1" x14ac:dyDescent="0.3">
      <c r="A280" s="15"/>
      <c r="B280" s="2"/>
      <c r="C280" s="2"/>
      <c r="D280" s="2"/>
      <c r="E280" s="2"/>
      <c r="F280" s="2"/>
      <c r="G280" s="2"/>
      <c r="H280" s="2"/>
      <c r="I280" s="16"/>
      <c r="J280" s="16"/>
      <c r="K280" s="17"/>
      <c r="L280" s="2"/>
      <c r="M280" s="5"/>
      <c r="O280" s="21"/>
      <c r="P280" s="21"/>
      <c r="Q280" s="21"/>
      <c r="R280" s="21"/>
      <c r="S280" s="21"/>
      <c r="T280" s="21"/>
      <c r="U280" s="21"/>
      <c r="W280" s="21"/>
      <c r="X280" s="21"/>
      <c r="Y280" s="21"/>
    </row>
    <row r="281" spans="1:25" s="1" customFormat="1" ht="26.25" customHeight="1" x14ac:dyDescent="0.3">
      <c r="A281" s="15"/>
      <c r="B281" s="2"/>
      <c r="C281" s="2"/>
      <c r="D281" s="2"/>
      <c r="E281" s="2"/>
      <c r="F281" s="2"/>
      <c r="G281" s="2"/>
      <c r="H281" s="2"/>
      <c r="I281" s="16"/>
      <c r="J281" s="16"/>
      <c r="K281" s="17"/>
      <c r="L281" s="2"/>
      <c r="M281" s="5"/>
      <c r="O281" s="21"/>
      <c r="P281" s="21"/>
      <c r="Q281" s="21"/>
      <c r="R281" s="21"/>
      <c r="S281" s="21"/>
      <c r="T281" s="21"/>
      <c r="U281" s="21"/>
      <c r="W281" s="21"/>
      <c r="X281" s="21"/>
      <c r="Y281" s="21"/>
    </row>
    <row r="282" spans="1:25" s="1" customFormat="1" ht="26.25" customHeight="1" x14ac:dyDescent="0.3">
      <c r="A282" s="15"/>
      <c r="B282" s="2"/>
      <c r="C282" s="2"/>
      <c r="D282" s="2"/>
      <c r="E282" s="2"/>
      <c r="F282" s="2"/>
      <c r="G282" s="2"/>
      <c r="H282" s="2"/>
      <c r="I282" s="16"/>
      <c r="J282" s="16"/>
      <c r="K282" s="17"/>
      <c r="L282" s="2"/>
      <c r="M282" s="5"/>
      <c r="O282" s="21"/>
      <c r="P282" s="21"/>
      <c r="Q282" s="21"/>
      <c r="R282" s="21"/>
      <c r="S282" s="21"/>
      <c r="T282" s="21"/>
      <c r="U282" s="21"/>
      <c r="W282" s="21"/>
      <c r="X282" s="21"/>
      <c r="Y282" s="21"/>
    </row>
    <row r="283" spans="1:25" s="1" customFormat="1" ht="26.25" customHeight="1" x14ac:dyDescent="0.3">
      <c r="A283" s="15"/>
      <c r="B283" s="2"/>
      <c r="C283" s="2"/>
      <c r="D283" s="2"/>
      <c r="E283" s="2"/>
      <c r="F283" s="2"/>
      <c r="G283" s="2"/>
      <c r="H283" s="2"/>
      <c r="I283" s="16"/>
      <c r="J283" s="16"/>
      <c r="K283" s="17"/>
      <c r="L283" s="2"/>
      <c r="M283" s="5"/>
      <c r="O283" s="21"/>
      <c r="P283" s="21"/>
      <c r="Q283" s="21"/>
      <c r="R283" s="21"/>
      <c r="S283" s="21"/>
      <c r="T283" s="21"/>
      <c r="U283" s="21"/>
      <c r="W283" s="21"/>
      <c r="X283" s="21"/>
      <c r="Y283" s="21"/>
    </row>
    <row r="284" spans="1:25" s="1" customFormat="1" ht="26.25" customHeight="1" x14ac:dyDescent="0.3">
      <c r="A284" s="15"/>
      <c r="B284" s="2"/>
      <c r="C284" s="2"/>
      <c r="D284" s="2"/>
      <c r="E284" s="2"/>
      <c r="F284" s="2"/>
      <c r="G284" s="2"/>
      <c r="H284" s="2"/>
      <c r="I284" s="16"/>
      <c r="J284" s="16"/>
      <c r="K284" s="17"/>
      <c r="L284" s="2"/>
      <c r="M284" s="5"/>
      <c r="O284" s="21"/>
      <c r="P284" s="21"/>
      <c r="Q284" s="21"/>
      <c r="R284" s="21"/>
      <c r="S284" s="21"/>
      <c r="T284" s="21"/>
      <c r="U284" s="21"/>
      <c r="W284" s="21"/>
      <c r="X284" s="21"/>
      <c r="Y284" s="21"/>
    </row>
    <row r="285" spans="1:25" s="1" customFormat="1" ht="26.25" customHeight="1" x14ac:dyDescent="0.3">
      <c r="A285" s="15"/>
      <c r="B285" s="2"/>
      <c r="C285" s="2"/>
      <c r="D285" s="2"/>
      <c r="E285" s="2"/>
      <c r="F285" s="2"/>
      <c r="G285" s="2"/>
      <c r="H285" s="2"/>
      <c r="I285" s="16"/>
      <c r="J285" s="16"/>
      <c r="K285" s="17"/>
      <c r="L285" s="2"/>
      <c r="M285" s="5"/>
      <c r="O285" s="21"/>
      <c r="P285" s="21"/>
      <c r="Q285" s="21"/>
      <c r="R285" s="21"/>
      <c r="S285" s="21"/>
      <c r="T285" s="21"/>
      <c r="U285" s="21"/>
      <c r="W285" s="21"/>
      <c r="X285" s="21"/>
      <c r="Y285" s="21"/>
    </row>
    <row r="286" spans="1:25" s="1" customFormat="1" ht="26.25" customHeight="1" x14ac:dyDescent="0.3">
      <c r="A286" s="15"/>
      <c r="B286" s="2"/>
      <c r="C286" s="2"/>
      <c r="D286" s="2"/>
      <c r="E286" s="2"/>
      <c r="F286" s="2"/>
      <c r="G286" s="2"/>
      <c r="H286" s="2"/>
      <c r="I286" s="16"/>
      <c r="J286" s="16"/>
      <c r="K286" s="17"/>
      <c r="L286" s="2"/>
      <c r="M286" s="5"/>
      <c r="O286" s="21"/>
      <c r="P286" s="21"/>
      <c r="Q286" s="21"/>
      <c r="R286" s="21"/>
      <c r="S286" s="21"/>
      <c r="T286" s="21"/>
      <c r="U286" s="21"/>
      <c r="W286" s="21"/>
      <c r="X286" s="21"/>
      <c r="Y286" s="21"/>
    </row>
    <row r="287" spans="1:25" s="1" customFormat="1" ht="26.25" customHeight="1" x14ac:dyDescent="0.3">
      <c r="A287" s="15"/>
      <c r="B287" s="2"/>
      <c r="C287" s="2"/>
      <c r="D287" s="2"/>
      <c r="E287" s="2"/>
      <c r="F287" s="2"/>
      <c r="G287" s="2"/>
      <c r="H287" s="2"/>
      <c r="I287" s="16"/>
      <c r="J287" s="16"/>
      <c r="K287" s="17"/>
      <c r="L287" s="2"/>
      <c r="M287" s="5"/>
      <c r="O287" s="21"/>
      <c r="P287" s="21"/>
      <c r="Q287" s="21"/>
      <c r="R287" s="21"/>
      <c r="S287" s="21"/>
      <c r="T287" s="21"/>
      <c r="U287" s="21"/>
      <c r="W287" s="21"/>
      <c r="X287" s="21"/>
      <c r="Y287" s="21"/>
    </row>
    <row r="288" spans="1:25" s="1" customFormat="1" ht="26.25" customHeight="1" x14ac:dyDescent="0.3">
      <c r="A288" s="15"/>
      <c r="B288" s="2"/>
      <c r="C288" s="2"/>
      <c r="D288" s="2"/>
      <c r="E288" s="2"/>
      <c r="F288" s="2"/>
      <c r="G288" s="2"/>
      <c r="H288" s="2"/>
      <c r="I288" s="16"/>
      <c r="J288" s="16"/>
      <c r="K288" s="17"/>
      <c r="L288" s="2"/>
      <c r="M288" s="5"/>
      <c r="O288" s="21"/>
      <c r="P288" s="21"/>
      <c r="Q288" s="21"/>
      <c r="R288" s="21"/>
      <c r="S288" s="21"/>
      <c r="T288" s="21"/>
      <c r="U288" s="21"/>
      <c r="W288" s="21"/>
      <c r="X288" s="21"/>
      <c r="Y288" s="21"/>
    </row>
    <row r="289" spans="1:25" s="1" customFormat="1" ht="26.25" customHeight="1" x14ac:dyDescent="0.3">
      <c r="A289" s="15"/>
      <c r="B289" s="2"/>
      <c r="C289" s="2"/>
      <c r="D289" s="2"/>
      <c r="E289" s="2"/>
      <c r="F289" s="2"/>
      <c r="G289" s="2"/>
      <c r="H289" s="2"/>
      <c r="I289" s="16"/>
      <c r="J289" s="16"/>
      <c r="K289" s="17"/>
      <c r="L289" s="2"/>
      <c r="M289" s="5"/>
      <c r="O289" s="21"/>
      <c r="P289" s="21"/>
      <c r="Q289" s="21"/>
      <c r="R289" s="21"/>
      <c r="S289" s="21"/>
      <c r="T289" s="21"/>
      <c r="U289" s="21"/>
      <c r="W289" s="21"/>
      <c r="X289" s="21"/>
      <c r="Y289" s="21"/>
    </row>
    <row r="290" spans="1:25" s="1" customFormat="1" ht="26.25" customHeight="1" x14ac:dyDescent="0.3">
      <c r="A290" s="15"/>
      <c r="B290" s="2"/>
      <c r="C290" s="2"/>
      <c r="D290" s="2"/>
      <c r="E290" s="2"/>
      <c r="F290" s="2"/>
      <c r="G290" s="2"/>
      <c r="H290" s="2"/>
      <c r="I290" s="16"/>
      <c r="J290" s="16"/>
      <c r="K290" s="17"/>
      <c r="L290" s="2"/>
      <c r="M290" s="5"/>
      <c r="O290" s="21"/>
      <c r="P290" s="21"/>
      <c r="Q290" s="21"/>
      <c r="R290" s="21"/>
      <c r="S290" s="21"/>
      <c r="T290" s="21"/>
      <c r="U290" s="21"/>
      <c r="W290" s="21"/>
      <c r="X290" s="21"/>
      <c r="Y290" s="21"/>
    </row>
    <row r="291" spans="1:25" s="1" customFormat="1" ht="26.25" customHeight="1" x14ac:dyDescent="0.3">
      <c r="A291" s="15"/>
      <c r="B291" s="2"/>
      <c r="C291" s="2"/>
      <c r="D291" s="2"/>
      <c r="E291" s="2"/>
      <c r="F291" s="2"/>
      <c r="G291" s="2"/>
      <c r="H291" s="2"/>
      <c r="I291" s="16"/>
      <c r="J291" s="16"/>
      <c r="K291" s="17"/>
      <c r="L291" s="2"/>
      <c r="M291" s="5"/>
      <c r="O291" s="21"/>
      <c r="P291" s="21"/>
      <c r="Q291" s="21"/>
      <c r="R291" s="21"/>
      <c r="S291" s="21"/>
      <c r="T291" s="21"/>
      <c r="U291" s="21"/>
      <c r="W291" s="21"/>
      <c r="X291" s="21"/>
      <c r="Y291" s="21"/>
    </row>
    <row r="292" spans="1:25" s="1" customFormat="1" ht="26.25" customHeight="1" x14ac:dyDescent="0.3">
      <c r="A292" s="15"/>
      <c r="B292" s="2"/>
      <c r="C292" s="2"/>
      <c r="D292" s="2"/>
      <c r="E292" s="2"/>
      <c r="F292" s="2"/>
      <c r="G292" s="2"/>
      <c r="H292" s="2"/>
      <c r="I292" s="16"/>
      <c r="J292" s="16"/>
      <c r="K292" s="17"/>
      <c r="L292" s="2"/>
      <c r="M292" s="5"/>
      <c r="O292" s="21"/>
      <c r="P292" s="21"/>
      <c r="Q292" s="21"/>
      <c r="R292" s="21"/>
      <c r="S292" s="21"/>
      <c r="T292" s="21"/>
      <c r="U292" s="21"/>
      <c r="W292" s="21"/>
      <c r="X292" s="21"/>
      <c r="Y292" s="21"/>
    </row>
    <row r="293" spans="1:25" s="1" customFormat="1" ht="26.25" customHeight="1" x14ac:dyDescent="0.3">
      <c r="A293" s="15"/>
      <c r="B293" s="2"/>
      <c r="C293" s="2"/>
      <c r="D293" s="2"/>
      <c r="E293" s="2"/>
      <c r="F293" s="2"/>
      <c r="G293" s="2"/>
      <c r="H293" s="2"/>
      <c r="I293" s="16"/>
      <c r="J293" s="16"/>
      <c r="K293" s="17"/>
      <c r="L293" s="2"/>
      <c r="M293" s="5"/>
      <c r="O293" s="21"/>
      <c r="P293" s="21"/>
      <c r="Q293" s="21"/>
      <c r="R293" s="21"/>
      <c r="S293" s="21"/>
      <c r="T293" s="21"/>
      <c r="U293" s="21"/>
      <c r="W293" s="21"/>
      <c r="X293" s="21"/>
      <c r="Y293" s="21"/>
    </row>
    <row r="294" spans="1:25" s="1" customFormat="1" ht="26.25" customHeight="1" x14ac:dyDescent="0.3">
      <c r="A294" s="15"/>
      <c r="B294" s="2"/>
      <c r="C294" s="2"/>
      <c r="D294" s="2"/>
      <c r="E294" s="2"/>
      <c r="F294" s="2"/>
      <c r="G294" s="2"/>
      <c r="H294" s="2"/>
      <c r="I294" s="16"/>
      <c r="J294" s="16"/>
      <c r="K294" s="17"/>
      <c r="L294" s="2"/>
      <c r="M294" s="5"/>
      <c r="O294" s="21"/>
      <c r="P294" s="21"/>
      <c r="Q294" s="21"/>
      <c r="R294" s="21"/>
      <c r="S294" s="21"/>
      <c r="T294" s="21"/>
      <c r="U294" s="21"/>
      <c r="W294" s="21"/>
      <c r="X294" s="21"/>
      <c r="Y294" s="21"/>
    </row>
    <row r="295" spans="1:25" s="1" customFormat="1" ht="26.25" customHeight="1" x14ac:dyDescent="0.3">
      <c r="A295" s="15"/>
      <c r="B295" s="2"/>
      <c r="C295" s="2"/>
      <c r="D295" s="2"/>
      <c r="E295" s="2"/>
      <c r="F295" s="2"/>
      <c r="G295" s="2"/>
      <c r="H295" s="2"/>
      <c r="I295" s="16"/>
      <c r="J295" s="16"/>
      <c r="K295" s="17"/>
      <c r="L295" s="2"/>
      <c r="M295" s="5"/>
      <c r="O295" s="21"/>
      <c r="P295" s="21"/>
      <c r="Q295" s="21"/>
      <c r="R295" s="21"/>
      <c r="S295" s="21"/>
      <c r="T295" s="21"/>
      <c r="U295" s="21"/>
      <c r="W295" s="21"/>
      <c r="X295" s="21"/>
      <c r="Y295" s="21"/>
    </row>
    <row r="296" spans="1:25" s="1" customFormat="1" ht="26.25" customHeight="1" x14ac:dyDescent="0.3">
      <c r="A296" s="15"/>
      <c r="B296" s="2"/>
      <c r="C296" s="2"/>
      <c r="D296" s="2"/>
      <c r="E296" s="2"/>
      <c r="F296" s="2"/>
      <c r="G296" s="2"/>
      <c r="H296" s="2"/>
      <c r="I296" s="16"/>
      <c r="J296" s="16"/>
      <c r="K296" s="17"/>
      <c r="L296" s="2"/>
      <c r="M296" s="5"/>
      <c r="O296" s="21"/>
      <c r="P296" s="21"/>
      <c r="Q296" s="21"/>
      <c r="R296" s="21"/>
      <c r="S296" s="21"/>
      <c r="T296" s="21"/>
      <c r="U296" s="21"/>
      <c r="W296" s="21"/>
      <c r="X296" s="21"/>
      <c r="Y296" s="21"/>
    </row>
    <row r="297" spans="1:25" s="1" customFormat="1" ht="26.25" customHeight="1" x14ac:dyDescent="0.3">
      <c r="A297" s="15"/>
      <c r="B297" s="2"/>
      <c r="C297" s="2"/>
      <c r="D297" s="2"/>
      <c r="E297" s="2"/>
      <c r="F297" s="2"/>
      <c r="G297" s="2"/>
      <c r="H297" s="2"/>
      <c r="I297" s="16"/>
      <c r="J297" s="16"/>
      <c r="K297" s="17"/>
      <c r="L297" s="2"/>
      <c r="M297" s="5"/>
      <c r="O297" s="21"/>
      <c r="P297" s="21"/>
      <c r="Q297" s="21"/>
      <c r="R297" s="21"/>
      <c r="S297" s="21"/>
      <c r="T297" s="21"/>
      <c r="U297" s="21"/>
      <c r="W297" s="21"/>
      <c r="X297" s="21"/>
      <c r="Y297" s="21"/>
    </row>
    <row r="298" spans="1:25" s="1" customFormat="1" ht="26.25" customHeight="1" x14ac:dyDescent="0.3">
      <c r="A298" s="15"/>
      <c r="B298" s="2"/>
      <c r="C298" s="2"/>
      <c r="D298" s="2"/>
      <c r="E298" s="2"/>
      <c r="F298" s="2"/>
      <c r="G298" s="2"/>
      <c r="H298" s="2"/>
      <c r="I298" s="16"/>
      <c r="J298" s="16"/>
      <c r="K298" s="17"/>
      <c r="L298" s="2"/>
      <c r="M298" s="5"/>
      <c r="O298" s="21"/>
      <c r="P298" s="21"/>
      <c r="Q298" s="21"/>
      <c r="R298" s="21"/>
      <c r="S298" s="21"/>
      <c r="T298" s="21"/>
      <c r="U298" s="21"/>
      <c r="W298" s="21"/>
      <c r="X298" s="21"/>
      <c r="Y298" s="21"/>
    </row>
    <row r="299" spans="1:25" s="1" customFormat="1" ht="26.25" customHeight="1" x14ac:dyDescent="0.3">
      <c r="A299" s="15"/>
      <c r="B299" s="2"/>
      <c r="C299" s="2"/>
      <c r="D299" s="2"/>
      <c r="E299" s="2"/>
      <c r="F299" s="2"/>
      <c r="G299" s="2"/>
      <c r="H299" s="2"/>
      <c r="I299" s="16"/>
      <c r="J299" s="16"/>
      <c r="K299" s="17"/>
      <c r="L299" s="2"/>
      <c r="M299" s="5"/>
      <c r="O299" s="21"/>
      <c r="P299" s="21"/>
      <c r="Q299" s="21"/>
      <c r="R299" s="21"/>
      <c r="S299" s="21"/>
      <c r="T299" s="21"/>
      <c r="U299" s="21"/>
      <c r="W299" s="21"/>
      <c r="X299" s="21"/>
      <c r="Y299" s="21"/>
    </row>
    <row r="300" spans="1:25" s="1" customFormat="1" ht="26.25" customHeight="1" x14ac:dyDescent="0.3">
      <c r="A300" s="15"/>
      <c r="B300" s="2"/>
      <c r="C300" s="2"/>
      <c r="D300" s="2"/>
      <c r="E300" s="2"/>
      <c r="F300" s="2"/>
      <c r="G300" s="2"/>
      <c r="H300" s="2"/>
      <c r="I300" s="16"/>
      <c r="J300" s="16"/>
      <c r="K300" s="17"/>
      <c r="L300" s="2"/>
      <c r="M300" s="5"/>
      <c r="O300" s="21"/>
      <c r="P300" s="21"/>
      <c r="Q300" s="21"/>
      <c r="R300" s="21"/>
      <c r="S300" s="21"/>
      <c r="T300" s="21"/>
      <c r="U300" s="21"/>
      <c r="W300" s="21"/>
      <c r="X300" s="21"/>
      <c r="Y300" s="21"/>
    </row>
    <row r="301" spans="1:25" s="1" customFormat="1" ht="26.25" customHeight="1" x14ac:dyDescent="0.3">
      <c r="A301" s="15"/>
      <c r="B301" s="2"/>
      <c r="C301" s="2"/>
      <c r="D301" s="2"/>
      <c r="E301" s="2"/>
      <c r="F301" s="2"/>
      <c r="G301" s="2"/>
      <c r="H301" s="2"/>
      <c r="I301" s="16"/>
      <c r="J301" s="16"/>
      <c r="K301" s="17"/>
      <c r="L301" s="2"/>
      <c r="M301" s="5"/>
      <c r="O301" s="21"/>
      <c r="P301" s="21"/>
      <c r="Q301" s="21"/>
      <c r="R301" s="21"/>
      <c r="S301" s="21"/>
      <c r="T301" s="21"/>
      <c r="U301" s="21"/>
      <c r="W301" s="21"/>
      <c r="X301" s="21"/>
      <c r="Y301" s="21"/>
    </row>
    <row r="302" spans="1:25" s="1" customFormat="1" ht="26.25" customHeight="1" x14ac:dyDescent="0.3">
      <c r="A302" s="15"/>
      <c r="B302" s="2"/>
      <c r="C302" s="2"/>
      <c r="D302" s="2"/>
      <c r="E302" s="2"/>
      <c r="F302" s="2"/>
      <c r="G302" s="2"/>
      <c r="H302" s="2"/>
      <c r="I302" s="16"/>
      <c r="J302" s="16"/>
      <c r="K302" s="17"/>
      <c r="L302" s="2"/>
      <c r="M302" s="5"/>
      <c r="O302" s="21"/>
      <c r="P302" s="21"/>
      <c r="Q302" s="21"/>
      <c r="R302" s="21"/>
      <c r="S302" s="21"/>
      <c r="T302" s="21"/>
      <c r="U302" s="21"/>
      <c r="W302" s="21"/>
      <c r="X302" s="21"/>
      <c r="Y302" s="21"/>
    </row>
    <row r="303" spans="1:25" s="1" customFormat="1" ht="26.25" customHeight="1" x14ac:dyDescent="0.3">
      <c r="A303" s="15"/>
      <c r="B303" s="2"/>
      <c r="C303" s="2"/>
      <c r="D303" s="2"/>
      <c r="E303" s="2"/>
      <c r="F303" s="2"/>
      <c r="G303" s="2"/>
      <c r="H303" s="2"/>
      <c r="I303" s="16"/>
      <c r="J303" s="16"/>
      <c r="K303" s="17"/>
      <c r="L303" s="2"/>
      <c r="M303" s="5"/>
      <c r="O303" s="21"/>
      <c r="P303" s="21"/>
      <c r="Q303" s="21"/>
      <c r="R303" s="21"/>
      <c r="S303" s="21"/>
      <c r="T303" s="21"/>
      <c r="U303" s="21"/>
      <c r="W303" s="21"/>
      <c r="X303" s="21"/>
      <c r="Y303" s="21"/>
    </row>
    <row r="304" spans="1:25" s="1" customFormat="1" ht="26.25" customHeight="1" x14ac:dyDescent="0.3">
      <c r="A304" s="15"/>
      <c r="B304" s="2"/>
      <c r="C304" s="2"/>
      <c r="D304" s="2"/>
      <c r="E304" s="2"/>
      <c r="F304" s="2"/>
      <c r="G304" s="2"/>
      <c r="H304" s="2"/>
      <c r="I304" s="16"/>
      <c r="J304" s="16"/>
      <c r="K304" s="17"/>
      <c r="L304" s="2"/>
      <c r="M304" s="5"/>
      <c r="O304" s="21"/>
      <c r="P304" s="21"/>
      <c r="Q304" s="21"/>
      <c r="R304" s="21"/>
      <c r="S304" s="21"/>
      <c r="T304" s="21"/>
      <c r="U304" s="21"/>
      <c r="W304" s="21"/>
      <c r="X304" s="21"/>
      <c r="Y304" s="21"/>
    </row>
    <row r="305" spans="1:25" s="1" customFormat="1" ht="26.25" customHeight="1" x14ac:dyDescent="0.3">
      <c r="A305" s="15"/>
      <c r="B305" s="2"/>
      <c r="C305" s="2"/>
      <c r="D305" s="2"/>
      <c r="E305" s="2"/>
      <c r="F305" s="2"/>
      <c r="G305" s="2"/>
      <c r="H305" s="2"/>
      <c r="I305" s="16"/>
      <c r="J305" s="16"/>
      <c r="K305" s="17"/>
      <c r="L305" s="2"/>
      <c r="M305" s="5"/>
      <c r="O305" s="21"/>
      <c r="P305" s="21"/>
      <c r="Q305" s="21"/>
      <c r="R305" s="21"/>
      <c r="S305" s="21"/>
      <c r="T305" s="21"/>
      <c r="U305" s="21"/>
      <c r="W305" s="21"/>
      <c r="X305" s="21"/>
      <c r="Y305" s="21"/>
    </row>
    <row r="306" spans="1:25" s="1" customFormat="1" ht="26.25" customHeight="1" x14ac:dyDescent="0.3">
      <c r="A306" s="15"/>
      <c r="B306" s="2"/>
      <c r="C306" s="2"/>
      <c r="D306" s="2"/>
      <c r="E306" s="2"/>
      <c r="F306" s="2"/>
      <c r="G306" s="2"/>
      <c r="H306" s="2"/>
      <c r="I306" s="16"/>
      <c r="J306" s="16"/>
      <c r="K306" s="17"/>
      <c r="L306" s="2"/>
      <c r="M306" s="5"/>
      <c r="O306" s="21"/>
      <c r="P306" s="21"/>
      <c r="Q306" s="21"/>
      <c r="R306" s="21"/>
      <c r="S306" s="21"/>
      <c r="T306" s="21"/>
      <c r="U306" s="21"/>
      <c r="W306" s="21"/>
      <c r="X306" s="21"/>
      <c r="Y306" s="21"/>
    </row>
    <row r="307" spans="1:25" s="1" customFormat="1" ht="26.25" customHeight="1" x14ac:dyDescent="0.3">
      <c r="A307" s="15"/>
      <c r="B307" s="2"/>
      <c r="C307" s="2"/>
      <c r="D307" s="2"/>
      <c r="E307" s="2"/>
      <c r="F307" s="2"/>
      <c r="G307" s="2"/>
      <c r="H307" s="2"/>
      <c r="I307" s="16"/>
      <c r="J307" s="16"/>
      <c r="K307" s="17"/>
      <c r="L307" s="2"/>
      <c r="M307" s="5"/>
      <c r="O307" s="21"/>
      <c r="P307" s="21"/>
      <c r="Q307" s="21"/>
      <c r="R307" s="21"/>
      <c r="S307" s="21"/>
      <c r="T307" s="21"/>
      <c r="U307" s="21"/>
      <c r="W307" s="21"/>
      <c r="X307" s="21"/>
      <c r="Y307" s="21"/>
    </row>
    <row r="308" spans="1:25" s="1" customFormat="1" ht="26.25" customHeight="1" x14ac:dyDescent="0.3">
      <c r="A308" s="15"/>
      <c r="B308" s="2"/>
      <c r="C308" s="2"/>
      <c r="D308" s="2"/>
      <c r="E308" s="2"/>
      <c r="F308" s="2"/>
      <c r="G308" s="2"/>
      <c r="H308" s="2"/>
      <c r="I308" s="16"/>
      <c r="J308" s="16"/>
      <c r="K308" s="17"/>
      <c r="L308" s="2"/>
      <c r="M308" s="5"/>
      <c r="O308" s="21"/>
      <c r="P308" s="21"/>
      <c r="Q308" s="21"/>
      <c r="R308" s="21"/>
      <c r="S308" s="21"/>
      <c r="T308" s="21"/>
      <c r="U308" s="21"/>
      <c r="W308" s="21"/>
      <c r="X308" s="21"/>
      <c r="Y308" s="21"/>
    </row>
    <row r="309" spans="1:25" s="1" customFormat="1" ht="26.25" customHeight="1" x14ac:dyDescent="0.3">
      <c r="A309" s="15"/>
      <c r="B309" s="2"/>
      <c r="C309" s="2"/>
      <c r="D309" s="2"/>
      <c r="E309" s="2"/>
      <c r="F309" s="2"/>
      <c r="G309" s="2"/>
      <c r="H309" s="2"/>
      <c r="I309" s="16"/>
      <c r="J309" s="16"/>
      <c r="K309" s="17"/>
      <c r="L309" s="2"/>
      <c r="M309" s="5"/>
      <c r="O309" s="21"/>
      <c r="P309" s="21"/>
      <c r="Q309" s="21"/>
      <c r="R309" s="21"/>
      <c r="S309" s="21"/>
      <c r="T309" s="21"/>
      <c r="U309" s="21"/>
      <c r="W309" s="21"/>
      <c r="X309" s="21"/>
      <c r="Y309" s="21"/>
    </row>
    <row r="310" spans="1:25" s="1" customFormat="1" ht="26.25" customHeight="1" x14ac:dyDescent="0.3">
      <c r="A310" s="15"/>
      <c r="B310" s="2"/>
      <c r="C310" s="2"/>
      <c r="D310" s="2"/>
      <c r="E310" s="2"/>
      <c r="F310" s="2"/>
      <c r="G310" s="2"/>
      <c r="H310" s="2"/>
      <c r="I310" s="16"/>
      <c r="J310" s="16"/>
      <c r="K310" s="17"/>
      <c r="L310" s="2"/>
      <c r="M310" s="5"/>
      <c r="O310" s="21"/>
      <c r="P310" s="21"/>
      <c r="Q310" s="21"/>
      <c r="R310" s="21"/>
      <c r="S310" s="21"/>
      <c r="T310" s="21"/>
      <c r="U310" s="21"/>
      <c r="W310" s="21"/>
      <c r="X310" s="21"/>
      <c r="Y310" s="21"/>
    </row>
    <row r="311" spans="1:25" s="1" customFormat="1" ht="26.25" customHeight="1" x14ac:dyDescent="0.3">
      <c r="A311" s="15"/>
      <c r="B311" s="2"/>
      <c r="C311" s="2"/>
      <c r="D311" s="2"/>
      <c r="E311" s="2"/>
      <c r="F311" s="2"/>
      <c r="G311" s="2"/>
      <c r="H311" s="2"/>
      <c r="I311" s="16"/>
      <c r="J311" s="16"/>
      <c r="K311" s="17"/>
      <c r="L311" s="2"/>
      <c r="M311" s="5"/>
      <c r="O311" s="21"/>
      <c r="P311" s="21"/>
      <c r="Q311" s="21"/>
      <c r="R311" s="21"/>
      <c r="S311" s="21"/>
      <c r="T311" s="21"/>
      <c r="U311" s="21"/>
      <c r="W311" s="21"/>
      <c r="X311" s="21"/>
      <c r="Y311" s="21"/>
    </row>
    <row r="312" spans="1:25" s="1" customFormat="1" ht="26.25" customHeight="1" x14ac:dyDescent="0.3">
      <c r="A312" s="15"/>
      <c r="B312" s="2"/>
      <c r="C312" s="2"/>
      <c r="D312" s="2"/>
      <c r="E312" s="2"/>
      <c r="F312" s="2"/>
      <c r="G312" s="2"/>
      <c r="H312" s="2"/>
      <c r="I312" s="16"/>
      <c r="J312" s="16"/>
      <c r="K312" s="17"/>
      <c r="L312" s="2"/>
      <c r="M312" s="5"/>
      <c r="O312" s="21"/>
      <c r="P312" s="21"/>
      <c r="Q312" s="21"/>
      <c r="R312" s="21"/>
      <c r="S312" s="21"/>
      <c r="T312" s="21"/>
      <c r="U312" s="21"/>
      <c r="W312" s="21"/>
      <c r="X312" s="21"/>
      <c r="Y312" s="21"/>
    </row>
    <row r="313" spans="1:25" s="1" customFormat="1" ht="26.25" customHeight="1" x14ac:dyDescent="0.3">
      <c r="A313" s="15"/>
      <c r="B313" s="2"/>
      <c r="C313" s="2"/>
      <c r="D313" s="2"/>
      <c r="E313" s="2"/>
      <c r="F313" s="2"/>
      <c r="G313" s="2"/>
      <c r="H313" s="2"/>
      <c r="I313" s="16"/>
      <c r="J313" s="16"/>
      <c r="K313" s="17"/>
      <c r="L313" s="2"/>
      <c r="M313" s="5"/>
      <c r="O313" s="21"/>
      <c r="P313" s="21"/>
      <c r="Q313" s="21"/>
      <c r="R313" s="21"/>
      <c r="S313" s="21"/>
      <c r="T313" s="21"/>
      <c r="U313" s="21"/>
      <c r="W313" s="21"/>
      <c r="X313" s="21"/>
      <c r="Y313" s="21"/>
    </row>
    <row r="314" spans="1:25" s="1" customFormat="1" ht="26.25" customHeight="1" x14ac:dyDescent="0.3">
      <c r="A314" s="15"/>
      <c r="B314" s="2"/>
      <c r="C314" s="2"/>
      <c r="D314" s="2"/>
      <c r="E314" s="2"/>
      <c r="F314" s="2"/>
      <c r="G314" s="2"/>
      <c r="H314" s="2"/>
      <c r="I314" s="16"/>
      <c r="J314" s="16"/>
      <c r="K314" s="17"/>
      <c r="L314" s="2"/>
      <c r="M314" s="5"/>
      <c r="O314" s="21"/>
      <c r="P314" s="21"/>
      <c r="Q314" s="21"/>
      <c r="R314" s="21"/>
      <c r="S314" s="21"/>
      <c r="T314" s="21"/>
      <c r="U314" s="21"/>
      <c r="W314" s="21"/>
      <c r="X314" s="21"/>
      <c r="Y314" s="21"/>
    </row>
    <row r="315" spans="1:25" s="1" customFormat="1" ht="26.25" customHeight="1" x14ac:dyDescent="0.3">
      <c r="A315" s="15"/>
      <c r="B315" s="2"/>
      <c r="C315" s="2"/>
      <c r="D315" s="2"/>
      <c r="E315" s="2"/>
      <c r="F315" s="2"/>
      <c r="G315" s="2"/>
      <c r="H315" s="2"/>
      <c r="I315" s="16"/>
      <c r="J315" s="16"/>
      <c r="K315" s="17"/>
      <c r="L315" s="2"/>
      <c r="M315" s="5"/>
      <c r="O315" s="21"/>
      <c r="P315" s="21"/>
      <c r="Q315" s="21"/>
      <c r="R315" s="21"/>
      <c r="S315" s="21"/>
      <c r="T315" s="21"/>
      <c r="U315" s="21"/>
      <c r="W315" s="21"/>
      <c r="X315" s="21"/>
      <c r="Y315" s="21"/>
    </row>
    <row r="316" spans="1:25" s="1" customFormat="1" ht="26.25" customHeight="1" x14ac:dyDescent="0.3">
      <c r="A316" s="15"/>
      <c r="B316" s="2"/>
      <c r="C316" s="2"/>
      <c r="D316" s="2"/>
      <c r="E316" s="2"/>
      <c r="F316" s="2"/>
      <c r="G316" s="2"/>
      <c r="H316" s="2"/>
      <c r="I316" s="16"/>
      <c r="J316" s="16"/>
      <c r="K316" s="17"/>
      <c r="L316" s="2"/>
      <c r="M316" s="5"/>
      <c r="O316" s="21"/>
      <c r="P316" s="21"/>
      <c r="Q316" s="21"/>
      <c r="R316" s="21"/>
      <c r="S316" s="21"/>
      <c r="T316" s="21"/>
      <c r="U316" s="21"/>
      <c r="W316" s="21"/>
      <c r="X316" s="21"/>
      <c r="Y316" s="21"/>
    </row>
    <row r="317" spans="1:25" s="1" customFormat="1" ht="26.25" customHeight="1" x14ac:dyDescent="0.3">
      <c r="A317" s="15"/>
      <c r="B317" s="2"/>
      <c r="C317" s="2"/>
      <c r="D317" s="2"/>
      <c r="E317" s="2"/>
      <c r="F317" s="2"/>
      <c r="G317" s="2"/>
      <c r="H317" s="2"/>
      <c r="I317" s="16"/>
      <c r="J317" s="16"/>
      <c r="K317" s="17"/>
      <c r="L317" s="2"/>
      <c r="M317" s="5"/>
      <c r="O317" s="21"/>
      <c r="P317" s="21"/>
      <c r="Q317" s="21"/>
      <c r="R317" s="21"/>
      <c r="S317" s="21"/>
      <c r="T317" s="21"/>
      <c r="U317" s="21"/>
      <c r="W317" s="21"/>
      <c r="X317" s="21"/>
      <c r="Y317" s="21"/>
    </row>
    <row r="318" spans="1:25" s="1" customFormat="1" ht="26.25" customHeight="1" x14ac:dyDescent="0.3">
      <c r="A318" s="15"/>
      <c r="B318" s="2"/>
      <c r="C318" s="2"/>
      <c r="D318" s="2"/>
      <c r="E318" s="2"/>
      <c r="F318" s="2"/>
      <c r="G318" s="2"/>
      <c r="H318" s="2"/>
      <c r="I318" s="16"/>
      <c r="J318" s="16"/>
      <c r="K318" s="17"/>
      <c r="L318" s="2"/>
      <c r="M318" s="5"/>
      <c r="O318" s="21"/>
      <c r="P318" s="21"/>
      <c r="Q318" s="21"/>
      <c r="R318" s="21"/>
      <c r="S318" s="21"/>
      <c r="T318" s="21"/>
      <c r="U318" s="21"/>
      <c r="W318" s="21"/>
      <c r="X318" s="21"/>
      <c r="Y318" s="21"/>
    </row>
    <row r="319" spans="1:25" s="1" customFormat="1" ht="26.25" customHeight="1" x14ac:dyDescent="0.3">
      <c r="A319" s="15"/>
      <c r="B319" s="2"/>
      <c r="C319" s="2"/>
      <c r="D319" s="2"/>
      <c r="E319" s="2"/>
      <c r="F319" s="2"/>
      <c r="G319" s="2"/>
      <c r="H319" s="2"/>
      <c r="I319" s="16"/>
      <c r="J319" s="16"/>
      <c r="K319" s="17"/>
      <c r="L319" s="2"/>
      <c r="M319" s="5"/>
      <c r="O319" s="21"/>
      <c r="P319" s="21"/>
      <c r="Q319" s="21"/>
      <c r="R319" s="21"/>
      <c r="S319" s="21"/>
      <c r="T319" s="21"/>
      <c r="U319" s="21"/>
      <c r="W319" s="21"/>
      <c r="X319" s="21"/>
      <c r="Y319" s="21"/>
    </row>
    <row r="320" spans="1:25" s="1" customFormat="1" ht="26.25" customHeight="1" x14ac:dyDescent="0.3">
      <c r="A320" s="15"/>
      <c r="B320" s="2"/>
      <c r="C320" s="2"/>
      <c r="D320" s="2"/>
      <c r="E320" s="2"/>
      <c r="F320" s="2"/>
      <c r="G320" s="2"/>
      <c r="H320" s="2"/>
      <c r="I320" s="16"/>
      <c r="J320" s="16"/>
      <c r="K320" s="17"/>
      <c r="L320" s="2"/>
      <c r="M320" s="5"/>
      <c r="O320" s="21"/>
      <c r="P320" s="21"/>
      <c r="Q320" s="21"/>
      <c r="R320" s="21"/>
      <c r="S320" s="21"/>
      <c r="T320" s="21"/>
      <c r="U320" s="21"/>
      <c r="W320" s="21"/>
      <c r="X320" s="21"/>
      <c r="Y320" s="21"/>
    </row>
    <row r="321" spans="1:25" s="1" customFormat="1" ht="26.25" customHeight="1" x14ac:dyDescent="0.3">
      <c r="A321" s="15"/>
      <c r="B321" s="2"/>
      <c r="C321" s="2"/>
      <c r="D321" s="2"/>
      <c r="E321" s="2"/>
      <c r="F321" s="2"/>
      <c r="G321" s="2"/>
      <c r="H321" s="2"/>
      <c r="I321" s="16"/>
      <c r="J321" s="16"/>
      <c r="K321" s="17"/>
      <c r="L321" s="2"/>
      <c r="M321" s="5"/>
      <c r="O321" s="21"/>
      <c r="P321" s="21"/>
      <c r="Q321" s="21"/>
      <c r="R321" s="21"/>
      <c r="S321" s="21"/>
      <c r="T321" s="21"/>
      <c r="U321" s="21"/>
      <c r="W321" s="21"/>
      <c r="X321" s="21"/>
      <c r="Y321" s="21"/>
    </row>
    <row r="322" spans="1:25" s="1" customFormat="1" ht="26.25" customHeight="1" x14ac:dyDescent="0.3">
      <c r="A322" s="15"/>
      <c r="B322" s="2"/>
      <c r="C322" s="2"/>
      <c r="D322" s="2"/>
      <c r="E322" s="2"/>
      <c r="F322" s="2"/>
      <c r="G322" s="2"/>
      <c r="H322" s="2"/>
      <c r="I322" s="16"/>
      <c r="J322" s="16"/>
      <c r="K322" s="17"/>
      <c r="L322" s="2"/>
      <c r="M322" s="5"/>
      <c r="O322" s="21"/>
      <c r="P322" s="21"/>
      <c r="Q322" s="21"/>
      <c r="R322" s="21"/>
      <c r="S322" s="21"/>
      <c r="T322" s="21"/>
      <c r="U322" s="21"/>
      <c r="W322" s="21"/>
      <c r="X322" s="21"/>
      <c r="Y322" s="21"/>
    </row>
    <row r="323" spans="1:25" s="1" customFormat="1" ht="26.25" customHeight="1" x14ac:dyDescent="0.3">
      <c r="A323" s="15"/>
      <c r="B323" s="2"/>
      <c r="C323" s="2"/>
      <c r="D323" s="2"/>
      <c r="E323" s="2"/>
      <c r="F323" s="2"/>
      <c r="G323" s="2"/>
      <c r="H323" s="2"/>
      <c r="I323" s="16"/>
      <c r="J323" s="16"/>
      <c r="K323" s="17"/>
      <c r="L323" s="2"/>
      <c r="M323" s="5"/>
      <c r="O323" s="21"/>
      <c r="P323" s="21"/>
      <c r="Q323" s="21"/>
      <c r="R323" s="21"/>
      <c r="S323" s="21"/>
      <c r="T323" s="21"/>
      <c r="U323" s="21"/>
      <c r="W323" s="21"/>
      <c r="X323" s="21"/>
      <c r="Y323" s="21"/>
    </row>
    <row r="324" spans="1:25" s="1" customFormat="1" ht="26.25" customHeight="1" x14ac:dyDescent="0.3">
      <c r="A324" s="15"/>
      <c r="B324" s="2"/>
      <c r="C324" s="2"/>
      <c r="D324" s="2"/>
      <c r="E324" s="2"/>
      <c r="F324" s="2"/>
      <c r="G324" s="2"/>
      <c r="H324" s="2"/>
      <c r="I324" s="16"/>
      <c r="J324" s="16"/>
      <c r="K324" s="17"/>
      <c r="L324" s="2"/>
      <c r="M324" s="5"/>
      <c r="O324" s="21"/>
      <c r="P324" s="21"/>
      <c r="Q324" s="21"/>
      <c r="R324" s="21"/>
      <c r="S324" s="21"/>
      <c r="T324" s="21"/>
      <c r="U324" s="21"/>
      <c r="W324" s="21"/>
      <c r="X324" s="21"/>
      <c r="Y324" s="21"/>
    </row>
    <row r="325" spans="1:25" s="1" customFormat="1" ht="26.25" customHeight="1" x14ac:dyDescent="0.3">
      <c r="A325" s="15"/>
      <c r="B325" s="2"/>
      <c r="C325" s="2"/>
      <c r="D325" s="2"/>
      <c r="E325" s="2"/>
      <c r="F325" s="2"/>
      <c r="G325" s="2"/>
      <c r="H325" s="2"/>
      <c r="I325" s="16"/>
      <c r="J325" s="16"/>
      <c r="K325" s="17"/>
      <c r="L325" s="2"/>
      <c r="M325" s="5"/>
      <c r="O325" s="21"/>
      <c r="P325" s="21"/>
      <c r="Q325" s="21"/>
      <c r="R325" s="21"/>
      <c r="S325" s="21"/>
      <c r="T325" s="21"/>
      <c r="U325" s="21"/>
      <c r="W325" s="21"/>
      <c r="X325" s="21"/>
      <c r="Y325" s="21"/>
    </row>
    <row r="326" spans="1:25" s="1" customFormat="1" ht="26.25" customHeight="1" x14ac:dyDescent="0.3">
      <c r="A326" s="15"/>
      <c r="B326" s="2"/>
      <c r="C326" s="2"/>
      <c r="D326" s="2"/>
      <c r="E326" s="2"/>
      <c r="F326" s="2"/>
      <c r="G326" s="2"/>
      <c r="H326" s="2"/>
      <c r="I326" s="16"/>
      <c r="J326" s="16"/>
      <c r="K326" s="17"/>
      <c r="L326" s="2"/>
      <c r="M326" s="5"/>
      <c r="O326" s="21"/>
      <c r="P326" s="21"/>
      <c r="Q326" s="21"/>
      <c r="R326" s="21"/>
      <c r="S326" s="21"/>
      <c r="T326" s="21"/>
      <c r="U326" s="21"/>
      <c r="W326" s="21"/>
      <c r="X326" s="21"/>
      <c r="Y326" s="21"/>
    </row>
    <row r="327" spans="1:25" s="1" customFormat="1" ht="26.25" customHeight="1" x14ac:dyDescent="0.3">
      <c r="A327" s="15"/>
      <c r="B327" s="2"/>
      <c r="C327" s="2"/>
      <c r="D327" s="2"/>
      <c r="E327" s="2"/>
      <c r="F327" s="2"/>
      <c r="G327" s="2"/>
      <c r="H327" s="2"/>
      <c r="I327" s="16"/>
      <c r="J327" s="16"/>
      <c r="K327" s="17"/>
      <c r="L327" s="2"/>
      <c r="M327" s="5"/>
      <c r="O327" s="21"/>
      <c r="P327" s="21"/>
      <c r="Q327" s="21"/>
      <c r="R327" s="21"/>
      <c r="S327" s="21"/>
      <c r="T327" s="21"/>
      <c r="U327" s="21"/>
      <c r="W327" s="21"/>
      <c r="X327" s="21"/>
      <c r="Y327" s="21"/>
    </row>
    <row r="328" spans="1:25" s="1" customFormat="1" ht="26.25" customHeight="1" x14ac:dyDescent="0.3">
      <c r="A328" s="15"/>
      <c r="B328" s="2"/>
      <c r="C328" s="2"/>
      <c r="D328" s="2"/>
      <c r="E328" s="2"/>
      <c r="F328" s="2"/>
      <c r="G328" s="2"/>
      <c r="H328" s="2"/>
      <c r="I328" s="16"/>
      <c r="J328" s="16"/>
      <c r="K328" s="17"/>
      <c r="L328" s="2"/>
      <c r="M328" s="5"/>
      <c r="O328" s="21"/>
      <c r="P328" s="21"/>
      <c r="Q328" s="21"/>
      <c r="R328" s="21"/>
      <c r="S328" s="21"/>
      <c r="T328" s="21"/>
      <c r="U328" s="21"/>
      <c r="W328" s="21"/>
      <c r="X328" s="21"/>
      <c r="Y328" s="21"/>
    </row>
    <row r="329" spans="1:25" s="1" customFormat="1" ht="26.25" customHeight="1" x14ac:dyDescent="0.3">
      <c r="A329" s="15"/>
      <c r="B329" s="2"/>
      <c r="C329" s="2"/>
      <c r="D329" s="2"/>
      <c r="E329" s="2"/>
      <c r="F329" s="2"/>
      <c r="G329" s="2"/>
      <c r="H329" s="2"/>
      <c r="I329" s="16"/>
      <c r="J329" s="16"/>
      <c r="K329" s="17"/>
      <c r="L329" s="2"/>
      <c r="M329" s="5"/>
      <c r="O329" s="21"/>
      <c r="P329" s="21"/>
      <c r="Q329" s="21"/>
      <c r="R329" s="21"/>
      <c r="S329" s="21"/>
      <c r="T329" s="21"/>
      <c r="U329" s="21"/>
      <c r="W329" s="21"/>
      <c r="X329" s="21"/>
      <c r="Y329" s="21"/>
    </row>
    <row r="330" spans="1:25" s="1" customFormat="1" ht="26.25" customHeight="1" x14ac:dyDescent="0.3">
      <c r="A330" s="15"/>
      <c r="B330" s="2"/>
      <c r="C330" s="2"/>
      <c r="D330" s="2"/>
      <c r="E330" s="2"/>
      <c r="F330" s="2"/>
      <c r="G330" s="2"/>
      <c r="H330" s="2"/>
      <c r="I330" s="16"/>
      <c r="J330" s="16"/>
      <c r="K330" s="17"/>
      <c r="L330" s="2"/>
      <c r="M330" s="5"/>
      <c r="O330" s="21"/>
      <c r="P330" s="21"/>
      <c r="Q330" s="21"/>
      <c r="R330" s="21"/>
      <c r="S330" s="21"/>
      <c r="T330" s="21"/>
      <c r="U330" s="21"/>
      <c r="W330" s="21"/>
      <c r="X330" s="21"/>
      <c r="Y330" s="21"/>
    </row>
    <row r="331" spans="1:25" s="1" customFormat="1" ht="26.25" customHeight="1" x14ac:dyDescent="0.3">
      <c r="A331" s="15"/>
      <c r="B331" s="2"/>
      <c r="C331" s="2"/>
      <c r="D331" s="2"/>
      <c r="E331" s="2"/>
      <c r="F331" s="2"/>
      <c r="G331" s="2"/>
      <c r="H331" s="2"/>
      <c r="I331" s="16"/>
      <c r="J331" s="16"/>
      <c r="K331" s="17"/>
      <c r="L331" s="2"/>
      <c r="M331" s="5"/>
      <c r="O331" s="21"/>
      <c r="P331" s="21"/>
      <c r="Q331" s="21"/>
      <c r="R331" s="21"/>
      <c r="S331" s="21"/>
      <c r="T331" s="21"/>
      <c r="U331" s="21"/>
      <c r="W331" s="21"/>
      <c r="X331" s="21"/>
      <c r="Y331" s="21"/>
    </row>
    <row r="332" spans="1:25" s="1" customFormat="1" ht="26.25" customHeight="1" x14ac:dyDescent="0.3">
      <c r="A332" s="15"/>
      <c r="B332" s="2"/>
      <c r="C332" s="2"/>
      <c r="D332" s="2"/>
      <c r="E332" s="2"/>
      <c r="F332" s="2"/>
      <c r="G332" s="2"/>
      <c r="H332" s="2"/>
      <c r="I332" s="16"/>
      <c r="J332" s="16"/>
      <c r="K332" s="17"/>
      <c r="L332" s="2"/>
      <c r="M332" s="5"/>
      <c r="O332" s="21"/>
      <c r="P332" s="21"/>
      <c r="Q332" s="21"/>
      <c r="R332" s="21"/>
      <c r="S332" s="21"/>
      <c r="T332" s="21"/>
      <c r="U332" s="21"/>
      <c r="W332" s="21"/>
      <c r="X332" s="21"/>
      <c r="Y332" s="21"/>
    </row>
    <row r="333" spans="1:25" s="1" customFormat="1" ht="26.25" customHeight="1" x14ac:dyDescent="0.3">
      <c r="A333" s="15"/>
      <c r="B333" s="2"/>
      <c r="C333" s="2"/>
      <c r="D333" s="2"/>
      <c r="E333" s="2"/>
      <c r="F333" s="2"/>
      <c r="G333" s="2"/>
      <c r="H333" s="2"/>
      <c r="I333" s="16"/>
      <c r="J333" s="16"/>
      <c r="K333" s="17"/>
      <c r="L333" s="2"/>
      <c r="M333" s="5"/>
      <c r="O333" s="21"/>
      <c r="P333" s="21"/>
      <c r="Q333" s="21"/>
      <c r="R333" s="21"/>
      <c r="S333" s="21"/>
      <c r="T333" s="21"/>
      <c r="U333" s="21"/>
      <c r="W333" s="21"/>
      <c r="X333" s="21"/>
      <c r="Y333" s="21"/>
    </row>
    <row r="334" spans="1:25" s="1" customFormat="1" ht="26.25" customHeight="1" x14ac:dyDescent="0.3">
      <c r="A334" s="15"/>
      <c r="B334" s="2"/>
      <c r="C334" s="2"/>
      <c r="D334" s="2"/>
      <c r="E334" s="2"/>
      <c r="F334" s="2"/>
      <c r="G334" s="2"/>
      <c r="H334" s="2"/>
      <c r="I334" s="16"/>
      <c r="J334" s="16"/>
      <c r="K334" s="17"/>
      <c r="L334" s="2"/>
      <c r="M334" s="5"/>
      <c r="O334" s="21"/>
      <c r="P334" s="21"/>
      <c r="Q334" s="21"/>
      <c r="R334" s="21"/>
      <c r="S334" s="21"/>
      <c r="T334" s="21"/>
      <c r="U334" s="21"/>
      <c r="W334" s="21"/>
      <c r="X334" s="21"/>
      <c r="Y334" s="21"/>
    </row>
    <row r="335" spans="1:25" s="1" customFormat="1" ht="26.25" customHeight="1" x14ac:dyDescent="0.3">
      <c r="A335" s="15"/>
      <c r="B335" s="2"/>
      <c r="C335" s="2"/>
      <c r="D335" s="2"/>
      <c r="E335" s="2"/>
      <c r="F335" s="2"/>
      <c r="G335" s="2"/>
      <c r="H335" s="2"/>
      <c r="I335" s="16"/>
      <c r="J335" s="16"/>
      <c r="K335" s="17"/>
      <c r="L335" s="2"/>
      <c r="M335" s="5"/>
      <c r="O335" s="21"/>
      <c r="P335" s="21"/>
      <c r="Q335" s="21"/>
      <c r="R335" s="21"/>
      <c r="S335" s="21"/>
      <c r="T335" s="21"/>
      <c r="U335" s="21"/>
      <c r="W335" s="21"/>
      <c r="X335" s="21"/>
      <c r="Y335" s="21"/>
    </row>
    <row r="336" spans="1:25" s="1" customFormat="1" ht="26.25" customHeight="1" x14ac:dyDescent="0.3">
      <c r="A336" s="15"/>
      <c r="B336" s="2"/>
      <c r="C336" s="2"/>
      <c r="D336" s="2"/>
      <c r="E336" s="2"/>
      <c r="F336" s="2"/>
      <c r="G336" s="2"/>
      <c r="H336" s="2"/>
      <c r="I336" s="16"/>
      <c r="J336" s="16"/>
      <c r="K336" s="17"/>
      <c r="L336" s="2"/>
      <c r="M336" s="5"/>
      <c r="O336" s="21"/>
      <c r="P336" s="21"/>
      <c r="Q336" s="21"/>
      <c r="R336" s="21"/>
      <c r="S336" s="21"/>
      <c r="T336" s="21"/>
      <c r="U336" s="21"/>
      <c r="W336" s="21"/>
      <c r="X336" s="21"/>
      <c r="Y336" s="21"/>
    </row>
    <row r="337" spans="1:25" s="1" customFormat="1" ht="26.25" customHeight="1" x14ac:dyDescent="0.3">
      <c r="A337" s="15"/>
      <c r="B337" s="2"/>
      <c r="C337" s="2"/>
      <c r="D337" s="2"/>
      <c r="E337" s="2"/>
      <c r="F337" s="2"/>
      <c r="G337" s="2"/>
      <c r="H337" s="2"/>
      <c r="I337" s="16"/>
      <c r="J337" s="16"/>
      <c r="K337" s="17"/>
      <c r="L337" s="2"/>
      <c r="M337" s="5"/>
      <c r="O337" s="21"/>
      <c r="P337" s="21"/>
      <c r="Q337" s="21"/>
      <c r="R337" s="21"/>
      <c r="S337" s="21"/>
      <c r="T337" s="21"/>
      <c r="U337" s="21"/>
      <c r="W337" s="21"/>
      <c r="X337" s="21"/>
      <c r="Y337" s="21"/>
    </row>
    <row r="338" spans="1:25" s="1" customFormat="1" ht="26.25" customHeight="1" x14ac:dyDescent="0.3">
      <c r="A338" s="15"/>
      <c r="B338" s="2"/>
      <c r="C338" s="2"/>
      <c r="D338" s="2"/>
      <c r="E338" s="2"/>
      <c r="F338" s="2"/>
      <c r="G338" s="2"/>
      <c r="H338" s="2"/>
      <c r="I338" s="16"/>
      <c r="J338" s="16"/>
      <c r="K338" s="17"/>
      <c r="L338" s="2"/>
      <c r="M338" s="5"/>
      <c r="O338" s="21"/>
      <c r="P338" s="21"/>
      <c r="Q338" s="21"/>
      <c r="R338" s="21"/>
      <c r="S338" s="21"/>
      <c r="T338" s="21"/>
      <c r="U338" s="21"/>
      <c r="W338" s="21"/>
      <c r="X338" s="21"/>
      <c r="Y338" s="21"/>
    </row>
    <row r="339" spans="1:25" s="1" customFormat="1" ht="26.25" customHeight="1" x14ac:dyDescent="0.3">
      <c r="A339" s="15"/>
      <c r="B339" s="2"/>
      <c r="C339" s="2"/>
      <c r="D339" s="2"/>
      <c r="E339" s="2"/>
      <c r="F339" s="2"/>
      <c r="G339" s="2"/>
      <c r="H339" s="2"/>
      <c r="I339" s="16"/>
      <c r="J339" s="16"/>
      <c r="K339" s="17"/>
      <c r="L339" s="2"/>
      <c r="M339" s="5"/>
      <c r="O339" s="21"/>
      <c r="P339" s="21"/>
      <c r="Q339" s="21"/>
      <c r="R339" s="21"/>
      <c r="S339" s="21"/>
      <c r="T339" s="21"/>
      <c r="U339" s="21"/>
      <c r="W339" s="21"/>
      <c r="X339" s="21"/>
      <c r="Y339" s="21"/>
    </row>
    <row r="340" spans="1:25" s="1" customFormat="1" ht="26.25" customHeight="1" x14ac:dyDescent="0.3">
      <c r="A340" s="15"/>
      <c r="B340" s="2"/>
      <c r="C340" s="2"/>
      <c r="D340" s="2"/>
      <c r="E340" s="2"/>
      <c r="F340" s="2"/>
      <c r="G340" s="2"/>
      <c r="H340" s="2"/>
      <c r="I340" s="16"/>
      <c r="J340" s="16"/>
      <c r="K340" s="17"/>
      <c r="L340" s="2"/>
      <c r="M340" s="5"/>
      <c r="O340" s="21"/>
      <c r="P340" s="21"/>
      <c r="Q340" s="21"/>
      <c r="R340" s="21"/>
      <c r="S340" s="21"/>
      <c r="T340" s="21"/>
      <c r="U340" s="21"/>
      <c r="W340" s="21"/>
      <c r="X340" s="21"/>
      <c r="Y340" s="21"/>
    </row>
    <row r="341" spans="1:25" s="1" customFormat="1" ht="26.25" customHeight="1" x14ac:dyDescent="0.3">
      <c r="A341" s="15"/>
      <c r="B341" s="2"/>
      <c r="C341" s="2"/>
      <c r="D341" s="2"/>
      <c r="E341" s="2"/>
      <c r="F341" s="2"/>
      <c r="G341" s="2"/>
      <c r="H341" s="2"/>
      <c r="I341" s="16"/>
      <c r="J341" s="16"/>
      <c r="K341" s="17"/>
      <c r="L341" s="2"/>
      <c r="M341" s="5"/>
      <c r="O341" s="21"/>
      <c r="P341" s="21"/>
      <c r="Q341" s="21"/>
      <c r="R341" s="21"/>
      <c r="S341" s="21"/>
      <c r="T341" s="21"/>
      <c r="U341" s="21"/>
      <c r="W341" s="21"/>
      <c r="X341" s="21"/>
      <c r="Y341" s="21"/>
    </row>
    <row r="342" spans="1:25" s="1" customFormat="1" ht="26.25" customHeight="1" x14ac:dyDescent="0.3">
      <c r="A342" s="15"/>
      <c r="B342" s="2"/>
      <c r="C342" s="2"/>
      <c r="D342" s="2"/>
      <c r="E342" s="2"/>
      <c r="F342" s="2"/>
      <c r="G342" s="2"/>
      <c r="H342" s="2"/>
      <c r="I342" s="16"/>
      <c r="J342" s="16"/>
      <c r="K342" s="17"/>
      <c r="L342" s="2"/>
      <c r="M342" s="5"/>
      <c r="O342" s="21"/>
      <c r="P342" s="21"/>
      <c r="Q342" s="21"/>
      <c r="R342" s="21"/>
      <c r="S342" s="21"/>
      <c r="T342" s="21"/>
      <c r="U342" s="21"/>
      <c r="W342" s="21"/>
      <c r="X342" s="21"/>
      <c r="Y342" s="21"/>
    </row>
    <row r="343" spans="1:25" s="1" customFormat="1" ht="26.25" customHeight="1" x14ac:dyDescent="0.3">
      <c r="A343" s="15"/>
      <c r="B343" s="2"/>
      <c r="C343" s="2"/>
      <c r="D343" s="2"/>
      <c r="E343" s="2"/>
      <c r="F343" s="2"/>
      <c r="G343" s="2"/>
      <c r="H343" s="2"/>
      <c r="I343" s="16"/>
      <c r="J343" s="16"/>
      <c r="K343" s="17"/>
      <c r="L343" s="2"/>
      <c r="M343" s="5"/>
      <c r="O343" s="21"/>
      <c r="P343" s="21"/>
      <c r="Q343" s="21"/>
      <c r="R343" s="21"/>
      <c r="S343" s="21"/>
      <c r="T343" s="21"/>
      <c r="U343" s="21"/>
      <c r="W343" s="21"/>
      <c r="X343" s="21"/>
      <c r="Y343" s="21"/>
    </row>
    <row r="344" spans="1:25" s="1" customFormat="1" ht="26.25" customHeight="1" x14ac:dyDescent="0.3">
      <c r="A344" s="15"/>
      <c r="B344" s="2"/>
      <c r="C344" s="2"/>
      <c r="D344" s="2"/>
      <c r="E344" s="2"/>
      <c r="F344" s="2"/>
      <c r="G344" s="2"/>
      <c r="H344" s="2"/>
      <c r="I344" s="16"/>
      <c r="J344" s="16"/>
      <c r="K344" s="17"/>
      <c r="L344" s="2"/>
      <c r="M344" s="5"/>
      <c r="O344" s="21"/>
      <c r="P344" s="21"/>
      <c r="Q344" s="21"/>
      <c r="R344" s="21"/>
      <c r="S344" s="21"/>
      <c r="T344" s="21"/>
      <c r="U344" s="21"/>
      <c r="W344" s="21"/>
      <c r="X344" s="21"/>
      <c r="Y344" s="21"/>
    </row>
    <row r="345" spans="1:25" s="1" customFormat="1" ht="26.25" customHeight="1" x14ac:dyDescent="0.3">
      <c r="A345" s="15"/>
      <c r="B345" s="2"/>
      <c r="C345" s="2"/>
      <c r="D345" s="2"/>
      <c r="E345" s="2"/>
      <c r="F345" s="2"/>
      <c r="G345" s="2"/>
      <c r="H345" s="2"/>
      <c r="I345" s="16"/>
      <c r="J345" s="16"/>
      <c r="K345" s="17"/>
      <c r="L345" s="2"/>
      <c r="M345" s="5"/>
      <c r="O345" s="21"/>
      <c r="P345" s="21"/>
      <c r="Q345" s="21"/>
      <c r="R345" s="21"/>
      <c r="S345" s="21"/>
      <c r="T345" s="21"/>
      <c r="U345" s="21"/>
      <c r="W345" s="21"/>
      <c r="X345" s="21"/>
      <c r="Y345" s="21"/>
    </row>
    <row r="346" spans="1:25" s="1" customFormat="1" ht="26.25" customHeight="1" x14ac:dyDescent="0.3">
      <c r="A346" s="15"/>
      <c r="B346" s="2"/>
      <c r="C346" s="2"/>
      <c r="D346" s="2"/>
      <c r="E346" s="2"/>
      <c r="F346" s="2"/>
      <c r="G346" s="2"/>
      <c r="H346" s="2"/>
      <c r="I346" s="16"/>
      <c r="J346" s="16"/>
      <c r="K346" s="17"/>
      <c r="L346" s="2"/>
      <c r="M346" s="5"/>
      <c r="O346" s="21"/>
      <c r="P346" s="21"/>
      <c r="Q346" s="21"/>
      <c r="R346" s="21"/>
      <c r="S346" s="21"/>
      <c r="T346" s="21"/>
      <c r="U346" s="21"/>
      <c r="W346" s="21"/>
      <c r="X346" s="21"/>
      <c r="Y346" s="21"/>
    </row>
    <row r="347" spans="1:25" s="1" customFormat="1" ht="26.25" customHeight="1" x14ac:dyDescent="0.3">
      <c r="A347" s="15"/>
      <c r="B347" s="2"/>
      <c r="C347" s="2"/>
      <c r="D347" s="2"/>
      <c r="E347" s="2"/>
      <c r="F347" s="2"/>
      <c r="G347" s="2"/>
      <c r="H347" s="2"/>
      <c r="I347" s="16"/>
      <c r="J347" s="16"/>
      <c r="K347" s="17"/>
      <c r="L347" s="2"/>
      <c r="M347" s="5"/>
      <c r="O347" s="21"/>
      <c r="P347" s="21"/>
      <c r="Q347" s="21"/>
      <c r="R347" s="21"/>
      <c r="S347" s="21"/>
      <c r="T347" s="21"/>
      <c r="U347" s="21"/>
      <c r="W347" s="21"/>
      <c r="X347" s="21"/>
      <c r="Y347" s="21"/>
    </row>
    <row r="348" spans="1:25" s="1" customFormat="1" ht="26.25" customHeight="1" x14ac:dyDescent="0.3">
      <c r="A348" s="15"/>
      <c r="B348" s="2"/>
      <c r="C348" s="2"/>
      <c r="D348" s="2"/>
      <c r="E348" s="2"/>
      <c r="F348" s="2"/>
      <c r="G348" s="2"/>
      <c r="H348" s="2"/>
      <c r="I348" s="16"/>
      <c r="J348" s="16"/>
      <c r="K348" s="17"/>
      <c r="L348" s="2"/>
      <c r="M348" s="5"/>
      <c r="O348" s="21"/>
      <c r="P348" s="21"/>
      <c r="Q348" s="21"/>
      <c r="R348" s="21"/>
      <c r="S348" s="21"/>
      <c r="T348" s="21"/>
      <c r="U348" s="21"/>
      <c r="W348" s="21"/>
      <c r="X348" s="21"/>
      <c r="Y348" s="21"/>
    </row>
    <row r="349" spans="1:25" s="1" customFormat="1" ht="26.25" customHeight="1" x14ac:dyDescent="0.3">
      <c r="A349" s="15"/>
      <c r="B349" s="2"/>
      <c r="C349" s="2"/>
      <c r="D349" s="2"/>
      <c r="E349" s="2"/>
      <c r="F349" s="2"/>
      <c r="G349" s="2"/>
      <c r="H349" s="2"/>
      <c r="I349" s="16"/>
      <c r="J349" s="16"/>
      <c r="K349" s="17"/>
      <c r="L349" s="2"/>
      <c r="M349" s="5"/>
      <c r="O349" s="21"/>
      <c r="P349" s="21"/>
      <c r="Q349" s="21"/>
      <c r="R349" s="21"/>
      <c r="S349" s="21"/>
      <c r="T349" s="21"/>
      <c r="U349" s="21"/>
      <c r="W349" s="21"/>
      <c r="X349" s="21"/>
      <c r="Y349" s="21"/>
    </row>
    <row r="350" spans="1:25" s="1" customFormat="1" ht="26.25" customHeight="1" x14ac:dyDescent="0.3">
      <c r="A350" s="15"/>
      <c r="B350" s="2"/>
      <c r="C350" s="2"/>
      <c r="D350" s="2"/>
      <c r="E350" s="2"/>
      <c r="F350" s="2"/>
      <c r="G350" s="2"/>
      <c r="H350" s="2"/>
      <c r="I350" s="16"/>
      <c r="J350" s="16"/>
      <c r="K350" s="17"/>
      <c r="L350" s="2"/>
      <c r="M350" s="5"/>
      <c r="O350" s="21"/>
      <c r="P350" s="21"/>
      <c r="Q350" s="21"/>
      <c r="R350" s="21"/>
      <c r="S350" s="21"/>
      <c r="T350" s="21"/>
      <c r="U350" s="21"/>
      <c r="W350" s="21"/>
      <c r="X350" s="21"/>
      <c r="Y350" s="21"/>
    </row>
    <row r="351" spans="1:25" s="1" customFormat="1" ht="26.25" customHeight="1" x14ac:dyDescent="0.3">
      <c r="A351" s="15"/>
      <c r="B351" s="2"/>
      <c r="C351" s="2"/>
      <c r="D351" s="2"/>
      <c r="E351" s="2"/>
      <c r="F351" s="2"/>
      <c r="G351" s="2"/>
      <c r="H351" s="2"/>
      <c r="I351" s="16"/>
      <c r="J351" s="16"/>
      <c r="K351" s="17"/>
      <c r="L351" s="2"/>
      <c r="M351" s="5"/>
      <c r="O351" s="21"/>
      <c r="P351" s="21"/>
      <c r="Q351" s="21"/>
      <c r="R351" s="21"/>
      <c r="S351" s="21"/>
      <c r="T351" s="21"/>
      <c r="U351" s="21"/>
      <c r="W351" s="21"/>
      <c r="X351" s="21"/>
      <c r="Y351" s="21"/>
    </row>
    <row r="352" spans="1:25" s="1" customFormat="1" ht="26.25" customHeight="1" x14ac:dyDescent="0.3">
      <c r="A352" s="15"/>
      <c r="B352" s="2"/>
      <c r="C352" s="2"/>
      <c r="D352" s="2"/>
      <c r="E352" s="2"/>
      <c r="F352" s="2"/>
      <c r="G352" s="2"/>
      <c r="H352" s="2"/>
      <c r="I352" s="16"/>
      <c r="J352" s="16"/>
      <c r="K352" s="17"/>
      <c r="L352" s="2"/>
      <c r="M352" s="5"/>
      <c r="O352" s="21"/>
      <c r="P352" s="21"/>
      <c r="Q352" s="21"/>
      <c r="R352" s="21"/>
      <c r="S352" s="21"/>
      <c r="T352" s="21"/>
      <c r="U352" s="21"/>
      <c r="W352" s="21"/>
      <c r="X352" s="21"/>
      <c r="Y352" s="21"/>
    </row>
    <row r="353" spans="1:25" s="1" customFormat="1" ht="26.25" customHeight="1" x14ac:dyDescent="0.3">
      <c r="A353" s="15"/>
      <c r="B353" s="2"/>
      <c r="C353" s="2"/>
      <c r="D353" s="2"/>
      <c r="E353" s="2"/>
      <c r="F353" s="2"/>
      <c r="G353" s="2"/>
      <c r="H353" s="2"/>
      <c r="I353" s="16"/>
      <c r="J353" s="16"/>
      <c r="K353" s="17"/>
      <c r="L353" s="2"/>
      <c r="M353" s="5"/>
      <c r="O353" s="21"/>
      <c r="P353" s="21"/>
      <c r="Q353" s="21"/>
      <c r="R353" s="21"/>
      <c r="S353" s="21"/>
      <c r="T353" s="21"/>
      <c r="U353" s="21"/>
      <c r="W353" s="21"/>
      <c r="X353" s="21"/>
      <c r="Y353" s="21"/>
    </row>
    <row r="354" spans="1:25" s="1" customFormat="1" ht="26.25" customHeight="1" x14ac:dyDescent="0.3">
      <c r="A354" s="15"/>
      <c r="B354" s="2"/>
      <c r="C354" s="2"/>
      <c r="D354" s="2"/>
      <c r="E354" s="2"/>
      <c r="F354" s="2"/>
      <c r="G354" s="2"/>
      <c r="H354" s="2"/>
      <c r="I354" s="16"/>
      <c r="J354" s="16"/>
      <c r="K354" s="17"/>
      <c r="L354" s="2"/>
      <c r="M354" s="5"/>
      <c r="O354" s="21"/>
      <c r="P354" s="21"/>
      <c r="Q354" s="21"/>
      <c r="R354" s="21"/>
      <c r="S354" s="21"/>
      <c r="T354" s="21"/>
      <c r="U354" s="21"/>
      <c r="W354" s="21"/>
      <c r="X354" s="21"/>
      <c r="Y354" s="21"/>
    </row>
    <row r="355" spans="1:25" s="1" customFormat="1" ht="26.25" customHeight="1" x14ac:dyDescent="0.3">
      <c r="A355" s="15"/>
      <c r="B355" s="2"/>
      <c r="C355" s="2"/>
      <c r="D355" s="2"/>
      <c r="E355" s="2"/>
      <c r="F355" s="2"/>
      <c r="G355" s="2"/>
      <c r="H355" s="2"/>
      <c r="I355" s="16"/>
      <c r="J355" s="16"/>
      <c r="K355" s="17"/>
      <c r="L355" s="2"/>
      <c r="M355" s="5"/>
      <c r="O355" s="21"/>
      <c r="P355" s="21"/>
      <c r="Q355" s="21"/>
      <c r="R355" s="21"/>
      <c r="S355" s="21"/>
      <c r="T355" s="21"/>
      <c r="U355" s="21"/>
      <c r="W355" s="21"/>
      <c r="X355" s="21"/>
      <c r="Y355" s="21"/>
    </row>
    <row r="356" spans="1:25" s="1" customFormat="1" ht="26.25" customHeight="1" x14ac:dyDescent="0.3">
      <c r="A356" s="15"/>
      <c r="B356" s="2"/>
      <c r="C356" s="2"/>
      <c r="D356" s="2"/>
      <c r="E356" s="2"/>
      <c r="F356" s="2"/>
      <c r="G356" s="2"/>
      <c r="H356" s="2"/>
      <c r="I356" s="16"/>
      <c r="J356" s="16"/>
      <c r="K356" s="17"/>
      <c r="L356" s="2"/>
      <c r="M356" s="5"/>
      <c r="O356" s="21"/>
      <c r="P356" s="21"/>
      <c r="Q356" s="21"/>
      <c r="R356" s="21"/>
      <c r="S356" s="21"/>
      <c r="T356" s="21"/>
      <c r="U356" s="21"/>
      <c r="W356" s="21"/>
      <c r="X356" s="21"/>
      <c r="Y356" s="21"/>
    </row>
    <row r="357" spans="1:25" s="1" customFormat="1" ht="26.25" customHeight="1" x14ac:dyDescent="0.3">
      <c r="A357" s="15"/>
      <c r="B357" s="2"/>
      <c r="C357" s="2"/>
      <c r="D357" s="2"/>
      <c r="E357" s="2"/>
      <c r="F357" s="2"/>
      <c r="G357" s="2"/>
      <c r="H357" s="2"/>
      <c r="I357" s="16"/>
      <c r="J357" s="16"/>
      <c r="K357" s="17"/>
      <c r="L357" s="2"/>
      <c r="M357" s="5"/>
      <c r="O357" s="21"/>
      <c r="P357" s="21"/>
      <c r="Q357" s="21"/>
      <c r="R357" s="21"/>
      <c r="S357" s="21"/>
      <c r="T357" s="21"/>
      <c r="U357" s="21"/>
      <c r="W357" s="21"/>
      <c r="X357" s="21"/>
      <c r="Y357" s="21"/>
    </row>
    <row r="358" spans="1:25" s="1" customFormat="1" ht="26.25" customHeight="1" x14ac:dyDescent="0.3">
      <c r="A358" s="15"/>
      <c r="B358" s="2"/>
      <c r="C358" s="2"/>
      <c r="D358" s="2"/>
      <c r="E358" s="2"/>
      <c r="F358" s="2"/>
      <c r="G358" s="2"/>
      <c r="H358" s="2"/>
      <c r="I358" s="16"/>
      <c r="J358" s="16"/>
      <c r="K358" s="17"/>
      <c r="L358" s="2"/>
      <c r="M358" s="5"/>
      <c r="O358" s="21"/>
      <c r="P358" s="21"/>
      <c r="Q358" s="21"/>
      <c r="R358" s="21"/>
      <c r="S358" s="21"/>
      <c r="T358" s="21"/>
      <c r="U358" s="21"/>
      <c r="W358" s="21"/>
      <c r="X358" s="21"/>
      <c r="Y358" s="21"/>
    </row>
    <row r="359" spans="1:25" s="1" customFormat="1" ht="26.25" customHeight="1" x14ac:dyDescent="0.3">
      <c r="A359" s="15"/>
      <c r="B359" s="2"/>
      <c r="C359" s="2"/>
      <c r="D359" s="2"/>
      <c r="E359" s="2"/>
      <c r="F359" s="2"/>
      <c r="G359" s="2"/>
      <c r="H359" s="2"/>
      <c r="I359" s="16"/>
      <c r="J359" s="16"/>
      <c r="K359" s="17"/>
      <c r="L359" s="2"/>
      <c r="M359" s="5"/>
      <c r="O359" s="21"/>
      <c r="P359" s="21"/>
      <c r="Q359" s="21"/>
      <c r="R359" s="21"/>
      <c r="S359" s="21"/>
      <c r="T359" s="21"/>
      <c r="U359" s="21"/>
      <c r="W359" s="21"/>
      <c r="X359" s="21"/>
      <c r="Y359" s="21"/>
    </row>
    <row r="360" spans="1:25" s="1" customFormat="1" ht="26.25" customHeight="1" x14ac:dyDescent="0.3">
      <c r="A360" s="15"/>
      <c r="B360" s="2"/>
      <c r="C360" s="2"/>
      <c r="D360" s="2"/>
      <c r="E360" s="2"/>
      <c r="F360" s="2"/>
      <c r="G360" s="2"/>
      <c r="H360" s="2"/>
      <c r="I360" s="16"/>
      <c r="J360" s="16"/>
      <c r="K360" s="17"/>
      <c r="L360" s="2"/>
      <c r="M360" s="5"/>
      <c r="O360" s="21"/>
      <c r="P360" s="21"/>
      <c r="Q360" s="21"/>
      <c r="R360" s="21"/>
      <c r="S360" s="21"/>
      <c r="T360" s="21"/>
      <c r="U360" s="21"/>
      <c r="W360" s="21"/>
      <c r="X360" s="21"/>
      <c r="Y360" s="21"/>
    </row>
    <row r="361" spans="1:25" s="1" customFormat="1" ht="26.25" customHeight="1" x14ac:dyDescent="0.3">
      <c r="A361" s="15"/>
      <c r="B361" s="2"/>
      <c r="C361" s="2"/>
      <c r="D361" s="2"/>
      <c r="E361" s="2"/>
      <c r="F361" s="2"/>
      <c r="G361" s="2"/>
      <c r="H361" s="2"/>
      <c r="I361" s="16"/>
      <c r="J361" s="16"/>
      <c r="K361" s="17"/>
      <c r="L361" s="2"/>
      <c r="M361" s="5"/>
      <c r="O361" s="21"/>
      <c r="P361" s="21"/>
      <c r="Q361" s="21"/>
      <c r="R361" s="21"/>
      <c r="S361" s="21"/>
      <c r="T361" s="21"/>
      <c r="U361" s="21"/>
      <c r="W361" s="21"/>
      <c r="X361" s="21"/>
      <c r="Y361" s="21"/>
    </row>
    <row r="362" spans="1:25" s="1" customFormat="1" ht="26.25" customHeight="1" x14ac:dyDescent="0.3">
      <c r="A362" s="15"/>
      <c r="B362" s="2"/>
      <c r="C362" s="2"/>
      <c r="D362" s="2"/>
      <c r="E362" s="2"/>
      <c r="F362" s="2"/>
      <c r="G362" s="2"/>
      <c r="H362" s="2"/>
      <c r="I362" s="16"/>
      <c r="J362" s="16"/>
      <c r="K362" s="17"/>
      <c r="L362" s="2"/>
      <c r="M362" s="5"/>
      <c r="O362" s="21"/>
      <c r="P362" s="21"/>
      <c r="Q362" s="21"/>
      <c r="R362" s="21"/>
      <c r="S362" s="21"/>
      <c r="T362" s="21"/>
      <c r="U362" s="21"/>
      <c r="W362" s="21"/>
      <c r="X362" s="21"/>
      <c r="Y362" s="21"/>
    </row>
    <row r="363" spans="1:25" s="1" customFormat="1" ht="26.25" customHeight="1" x14ac:dyDescent="0.3">
      <c r="A363" s="15"/>
      <c r="B363" s="2"/>
      <c r="C363" s="2"/>
      <c r="D363" s="2"/>
      <c r="E363" s="2"/>
      <c r="F363" s="2"/>
      <c r="G363" s="2"/>
      <c r="H363" s="2"/>
      <c r="I363" s="16"/>
      <c r="J363" s="16"/>
      <c r="K363" s="17"/>
      <c r="L363" s="2"/>
      <c r="M363" s="5"/>
      <c r="O363" s="21"/>
      <c r="P363" s="21"/>
      <c r="Q363" s="21"/>
      <c r="R363" s="21"/>
      <c r="S363" s="21"/>
      <c r="T363" s="21"/>
      <c r="U363" s="21"/>
      <c r="W363" s="21"/>
      <c r="X363" s="21"/>
      <c r="Y363" s="21"/>
    </row>
    <row r="364" spans="1:25" s="1" customFormat="1" ht="26.25" customHeight="1" x14ac:dyDescent="0.3">
      <c r="A364" s="15"/>
      <c r="B364" s="2"/>
      <c r="C364" s="2"/>
      <c r="D364" s="2"/>
      <c r="E364" s="2"/>
      <c r="F364" s="2"/>
      <c r="G364" s="2"/>
      <c r="H364" s="2"/>
      <c r="I364" s="16"/>
      <c r="J364" s="16"/>
      <c r="K364" s="17"/>
      <c r="L364" s="2"/>
      <c r="M364" s="5"/>
      <c r="O364" s="21"/>
      <c r="P364" s="21"/>
      <c r="Q364" s="21"/>
      <c r="R364" s="21"/>
      <c r="S364" s="21"/>
      <c r="T364" s="21"/>
      <c r="U364" s="21"/>
      <c r="W364" s="21"/>
      <c r="X364" s="21"/>
      <c r="Y364" s="21"/>
    </row>
    <row r="365" spans="1:25" s="1" customFormat="1" ht="26.25" customHeight="1" x14ac:dyDescent="0.3">
      <c r="A365" s="15"/>
      <c r="B365" s="2"/>
      <c r="C365" s="2"/>
      <c r="D365" s="2"/>
      <c r="E365" s="2"/>
      <c r="F365" s="2"/>
      <c r="G365" s="2"/>
      <c r="H365" s="2"/>
      <c r="I365" s="16"/>
      <c r="J365" s="16"/>
      <c r="K365" s="17"/>
      <c r="L365" s="2"/>
      <c r="M365" s="5"/>
      <c r="O365" s="21"/>
      <c r="P365" s="21"/>
      <c r="Q365" s="21"/>
      <c r="R365" s="21"/>
      <c r="S365" s="21"/>
      <c r="T365" s="21"/>
      <c r="U365" s="21"/>
      <c r="W365" s="21"/>
      <c r="X365" s="21"/>
      <c r="Y365" s="21"/>
    </row>
    <row r="366" spans="1:25" s="1" customFormat="1" ht="26.25" customHeight="1" x14ac:dyDescent="0.3">
      <c r="A366" s="15"/>
      <c r="B366" s="2"/>
      <c r="C366" s="2"/>
      <c r="D366" s="2"/>
      <c r="E366" s="2"/>
      <c r="F366" s="2"/>
      <c r="G366" s="2"/>
      <c r="H366" s="2"/>
      <c r="I366" s="16"/>
      <c r="J366" s="16"/>
      <c r="K366" s="17"/>
      <c r="L366" s="2"/>
      <c r="M366" s="5"/>
      <c r="O366" s="21"/>
      <c r="P366" s="21"/>
      <c r="Q366" s="21"/>
      <c r="R366" s="21"/>
      <c r="S366" s="21"/>
      <c r="T366" s="21"/>
      <c r="U366" s="21"/>
      <c r="W366" s="21"/>
      <c r="X366" s="21"/>
      <c r="Y366" s="21"/>
    </row>
    <row r="367" spans="1:25" s="1" customFormat="1" ht="26.25" customHeight="1" x14ac:dyDescent="0.3">
      <c r="A367" s="15"/>
      <c r="B367" s="2"/>
      <c r="C367" s="2"/>
      <c r="D367" s="2"/>
      <c r="E367" s="2"/>
      <c r="F367" s="2"/>
      <c r="G367" s="2"/>
      <c r="H367" s="2"/>
      <c r="I367" s="16"/>
      <c r="J367" s="16"/>
      <c r="K367" s="17"/>
      <c r="L367" s="2"/>
      <c r="M367" s="5"/>
      <c r="O367" s="21"/>
      <c r="P367" s="21"/>
      <c r="Q367" s="21"/>
      <c r="R367" s="21"/>
      <c r="S367" s="21"/>
      <c r="T367" s="21"/>
      <c r="U367" s="21"/>
      <c r="W367" s="21"/>
      <c r="X367" s="21"/>
      <c r="Y367" s="21"/>
    </row>
    <row r="368" spans="1:25" s="1" customFormat="1" ht="26.25" customHeight="1" x14ac:dyDescent="0.3">
      <c r="A368" s="15"/>
      <c r="B368" s="2"/>
      <c r="C368" s="2"/>
      <c r="D368" s="2"/>
      <c r="E368" s="2"/>
      <c r="F368" s="2"/>
      <c r="G368" s="2"/>
      <c r="H368" s="2"/>
      <c r="I368" s="16"/>
      <c r="J368" s="16"/>
      <c r="K368" s="17"/>
      <c r="L368" s="2"/>
      <c r="M368" s="5"/>
      <c r="O368" s="21"/>
      <c r="P368" s="21"/>
      <c r="Q368" s="21"/>
      <c r="R368" s="21"/>
      <c r="S368" s="21"/>
      <c r="T368" s="21"/>
      <c r="U368" s="21"/>
      <c r="W368" s="21"/>
      <c r="X368" s="21"/>
      <c r="Y368" s="21"/>
    </row>
    <row r="369" spans="1:25" s="1" customFormat="1" ht="26.25" customHeight="1" x14ac:dyDescent="0.3">
      <c r="A369" s="15"/>
      <c r="B369" s="2"/>
      <c r="C369" s="2"/>
      <c r="D369" s="2"/>
      <c r="E369" s="2"/>
      <c r="F369" s="2"/>
      <c r="G369" s="2"/>
      <c r="H369" s="2"/>
      <c r="I369" s="16"/>
      <c r="J369" s="16"/>
      <c r="K369" s="17"/>
      <c r="L369" s="2"/>
      <c r="M369" s="5"/>
      <c r="O369" s="21"/>
      <c r="P369" s="21"/>
      <c r="Q369" s="21"/>
      <c r="R369" s="21"/>
      <c r="S369" s="21"/>
      <c r="T369" s="21"/>
      <c r="U369" s="21"/>
      <c r="W369" s="21"/>
      <c r="X369" s="21"/>
      <c r="Y369" s="21"/>
    </row>
    <row r="370" spans="1:25" s="1" customFormat="1" ht="26.25" customHeight="1" x14ac:dyDescent="0.3">
      <c r="A370" s="15"/>
      <c r="B370" s="2"/>
      <c r="C370" s="2"/>
      <c r="D370" s="2"/>
      <c r="E370" s="2"/>
      <c r="F370" s="2"/>
      <c r="G370" s="2"/>
      <c r="H370" s="2"/>
      <c r="I370" s="16"/>
      <c r="J370" s="16"/>
      <c r="K370" s="17"/>
      <c r="L370" s="2"/>
      <c r="M370" s="5"/>
      <c r="O370" s="21"/>
      <c r="P370" s="21"/>
      <c r="Q370" s="21"/>
      <c r="R370" s="21"/>
      <c r="S370" s="21"/>
      <c r="T370" s="21"/>
      <c r="U370" s="21"/>
      <c r="W370" s="21"/>
      <c r="X370" s="21"/>
      <c r="Y370" s="21"/>
    </row>
    <row r="371" spans="1:25" s="1" customFormat="1" ht="26.25" customHeight="1" x14ac:dyDescent="0.3">
      <c r="A371" s="15"/>
      <c r="B371" s="2"/>
      <c r="C371" s="2"/>
      <c r="D371" s="2"/>
      <c r="E371" s="2"/>
      <c r="F371" s="2"/>
      <c r="G371" s="2"/>
      <c r="H371" s="2"/>
      <c r="I371" s="16"/>
      <c r="J371" s="16"/>
      <c r="K371" s="17"/>
      <c r="L371" s="2"/>
      <c r="M371" s="5"/>
      <c r="O371" s="21"/>
      <c r="P371" s="21"/>
      <c r="Q371" s="21"/>
      <c r="R371" s="21"/>
      <c r="S371" s="21"/>
      <c r="T371" s="21"/>
      <c r="U371" s="21"/>
      <c r="W371" s="21"/>
      <c r="X371" s="21"/>
      <c r="Y371" s="21"/>
    </row>
    <row r="372" spans="1:25" s="1" customFormat="1" ht="26.25" customHeight="1" x14ac:dyDescent="0.3">
      <c r="A372" s="15"/>
      <c r="B372" s="2"/>
      <c r="C372" s="2"/>
      <c r="D372" s="2"/>
      <c r="E372" s="2"/>
      <c r="F372" s="2"/>
      <c r="G372" s="2"/>
      <c r="H372" s="2"/>
      <c r="I372" s="16"/>
      <c r="J372" s="16"/>
      <c r="K372" s="17"/>
      <c r="L372" s="2"/>
      <c r="M372" s="5"/>
      <c r="O372" s="21"/>
      <c r="P372" s="21"/>
      <c r="Q372" s="21"/>
      <c r="R372" s="21"/>
      <c r="S372" s="21"/>
      <c r="T372" s="21"/>
      <c r="U372" s="21"/>
      <c r="W372" s="21"/>
      <c r="X372" s="21"/>
      <c r="Y372" s="21"/>
    </row>
    <row r="373" spans="1:25" s="1" customFormat="1" ht="26.25" customHeight="1" x14ac:dyDescent="0.3">
      <c r="A373" s="15"/>
      <c r="B373" s="2"/>
      <c r="C373" s="2"/>
      <c r="D373" s="2"/>
      <c r="E373" s="2"/>
      <c r="F373" s="2"/>
      <c r="G373" s="2"/>
      <c r="H373" s="2"/>
      <c r="I373" s="16"/>
      <c r="J373" s="16"/>
      <c r="K373" s="17"/>
      <c r="L373" s="2"/>
      <c r="M373" s="5"/>
      <c r="O373" s="21"/>
      <c r="P373" s="21"/>
      <c r="Q373" s="21"/>
      <c r="R373" s="21"/>
      <c r="S373" s="21"/>
      <c r="T373" s="21"/>
      <c r="U373" s="21"/>
      <c r="W373" s="21"/>
      <c r="X373" s="21"/>
      <c r="Y373" s="21"/>
    </row>
    <row r="374" spans="1:25" s="1" customFormat="1" ht="26.25" customHeight="1" x14ac:dyDescent="0.3">
      <c r="A374" s="15"/>
      <c r="B374" s="2"/>
      <c r="C374" s="2"/>
      <c r="D374" s="2"/>
      <c r="E374" s="2"/>
      <c r="F374" s="2"/>
      <c r="G374" s="2"/>
      <c r="H374" s="2"/>
      <c r="I374" s="16"/>
      <c r="J374" s="16"/>
      <c r="K374" s="17"/>
      <c r="L374" s="2"/>
      <c r="M374" s="5"/>
      <c r="O374" s="21"/>
      <c r="P374" s="21"/>
      <c r="Q374" s="21"/>
      <c r="R374" s="21"/>
      <c r="S374" s="21"/>
      <c r="T374" s="21"/>
      <c r="U374" s="21"/>
      <c r="W374" s="21"/>
      <c r="X374" s="21"/>
      <c r="Y374" s="21"/>
    </row>
    <row r="375" spans="1:25" s="1" customFormat="1" ht="26.25" customHeight="1" x14ac:dyDescent="0.3">
      <c r="A375" s="15"/>
      <c r="B375" s="2"/>
      <c r="C375" s="2"/>
      <c r="D375" s="2"/>
      <c r="E375" s="2"/>
      <c r="F375" s="2"/>
      <c r="G375" s="2"/>
      <c r="H375" s="2"/>
      <c r="I375" s="16"/>
      <c r="J375" s="16"/>
      <c r="K375" s="17"/>
      <c r="L375" s="2"/>
      <c r="M375" s="5"/>
      <c r="O375" s="21"/>
      <c r="P375" s="21"/>
      <c r="Q375" s="21"/>
      <c r="R375" s="21"/>
      <c r="S375" s="21"/>
      <c r="T375" s="21"/>
      <c r="U375" s="21"/>
      <c r="W375" s="21"/>
      <c r="X375" s="21"/>
      <c r="Y375" s="21"/>
    </row>
    <row r="376" spans="1:25" s="1" customFormat="1" ht="26.25" customHeight="1" x14ac:dyDescent="0.3">
      <c r="A376" s="15"/>
      <c r="B376" s="2"/>
      <c r="C376" s="2"/>
      <c r="D376" s="2"/>
      <c r="E376" s="2"/>
      <c r="F376" s="2"/>
      <c r="G376" s="2"/>
      <c r="H376" s="2"/>
      <c r="I376" s="16"/>
      <c r="J376" s="16"/>
      <c r="K376" s="17"/>
      <c r="L376" s="2"/>
      <c r="M376" s="5"/>
      <c r="O376" s="21"/>
      <c r="P376" s="21"/>
      <c r="Q376" s="21"/>
      <c r="R376" s="21"/>
      <c r="S376" s="21"/>
      <c r="T376" s="21"/>
      <c r="U376" s="21"/>
      <c r="W376" s="21"/>
      <c r="X376" s="21"/>
      <c r="Y376" s="21"/>
    </row>
    <row r="377" spans="1:25" s="1" customFormat="1" ht="26.25" customHeight="1" x14ac:dyDescent="0.3">
      <c r="A377" s="15"/>
      <c r="B377" s="2"/>
      <c r="C377" s="2"/>
      <c r="D377" s="2"/>
      <c r="E377" s="2"/>
      <c r="F377" s="2"/>
      <c r="G377" s="2"/>
      <c r="H377" s="2"/>
      <c r="I377" s="16"/>
      <c r="J377" s="16"/>
      <c r="K377" s="17"/>
      <c r="L377" s="2"/>
      <c r="M377" s="5"/>
      <c r="O377" s="21"/>
      <c r="P377" s="21"/>
      <c r="Q377" s="21"/>
      <c r="R377" s="21"/>
      <c r="S377" s="21"/>
      <c r="T377" s="21"/>
      <c r="U377" s="21"/>
      <c r="W377" s="21"/>
      <c r="X377" s="21"/>
      <c r="Y377" s="21"/>
    </row>
    <row r="378" spans="1:25" s="1" customFormat="1" ht="26.25" customHeight="1" x14ac:dyDescent="0.3">
      <c r="A378" s="15"/>
      <c r="B378" s="2"/>
      <c r="C378" s="2"/>
      <c r="D378" s="2"/>
      <c r="E378" s="2"/>
      <c r="F378" s="2"/>
      <c r="G378" s="2"/>
      <c r="H378" s="2"/>
      <c r="I378" s="16"/>
      <c r="J378" s="16"/>
      <c r="K378" s="17"/>
      <c r="L378" s="2"/>
      <c r="M378" s="5"/>
      <c r="O378" s="21"/>
      <c r="P378" s="21"/>
      <c r="Q378" s="21"/>
      <c r="R378" s="21"/>
      <c r="S378" s="21"/>
      <c r="T378" s="21"/>
      <c r="U378" s="21"/>
      <c r="W378" s="21"/>
      <c r="X378" s="21"/>
      <c r="Y378" s="21"/>
    </row>
    <row r="379" spans="1:25" s="1" customFormat="1" ht="26.25" customHeight="1" x14ac:dyDescent="0.3">
      <c r="A379" s="15"/>
      <c r="B379" s="2"/>
      <c r="C379" s="2"/>
      <c r="D379" s="2"/>
      <c r="E379" s="2"/>
      <c r="F379" s="2"/>
      <c r="G379" s="2"/>
      <c r="H379" s="2"/>
      <c r="I379" s="16"/>
      <c r="J379" s="16"/>
      <c r="K379" s="17"/>
      <c r="L379" s="2"/>
      <c r="M379" s="5"/>
      <c r="O379" s="21"/>
      <c r="P379" s="21"/>
      <c r="Q379" s="21"/>
      <c r="R379" s="21"/>
      <c r="S379" s="21"/>
      <c r="T379" s="21"/>
      <c r="U379" s="21"/>
      <c r="W379" s="21"/>
      <c r="X379" s="21"/>
      <c r="Y379" s="21"/>
    </row>
    <row r="380" spans="1:25" s="1" customFormat="1" ht="26.25" customHeight="1" x14ac:dyDescent="0.3">
      <c r="A380" s="15"/>
      <c r="B380" s="2"/>
      <c r="C380" s="2"/>
      <c r="D380" s="2"/>
      <c r="E380" s="2"/>
      <c r="F380" s="2"/>
      <c r="G380" s="2"/>
      <c r="H380" s="2"/>
      <c r="I380" s="16"/>
      <c r="J380" s="16"/>
      <c r="K380" s="17"/>
      <c r="L380" s="2"/>
      <c r="M380" s="5"/>
      <c r="O380" s="21"/>
      <c r="P380" s="21"/>
      <c r="Q380" s="21"/>
      <c r="R380" s="21"/>
      <c r="S380" s="21"/>
      <c r="T380" s="21"/>
      <c r="U380" s="21"/>
      <c r="W380" s="21"/>
      <c r="X380" s="21"/>
      <c r="Y380" s="21"/>
    </row>
    <row r="381" spans="1:25" s="1" customFormat="1" ht="26.25" customHeight="1" x14ac:dyDescent="0.3">
      <c r="A381" s="15"/>
      <c r="B381" s="2"/>
      <c r="C381" s="2"/>
      <c r="D381" s="2"/>
      <c r="E381" s="2"/>
      <c r="F381" s="2"/>
      <c r="G381" s="2"/>
      <c r="H381" s="2"/>
      <c r="I381" s="16"/>
      <c r="J381" s="16"/>
      <c r="K381" s="17"/>
      <c r="L381" s="2"/>
      <c r="M381" s="5"/>
      <c r="O381" s="21"/>
      <c r="P381" s="21"/>
      <c r="Q381" s="21"/>
      <c r="R381" s="21"/>
      <c r="S381" s="21"/>
      <c r="T381" s="21"/>
      <c r="U381" s="21"/>
      <c r="W381" s="21"/>
      <c r="X381" s="21"/>
      <c r="Y381" s="21"/>
    </row>
    <row r="382" spans="1:25" s="1" customFormat="1" ht="26.25" customHeight="1" x14ac:dyDescent="0.3">
      <c r="A382" s="15"/>
      <c r="B382" s="2"/>
      <c r="C382" s="2"/>
      <c r="D382" s="2"/>
      <c r="E382" s="2"/>
      <c r="F382" s="2"/>
      <c r="G382" s="2"/>
      <c r="H382" s="2"/>
      <c r="I382" s="16"/>
      <c r="J382" s="16"/>
      <c r="K382" s="17"/>
      <c r="L382" s="2"/>
      <c r="M382" s="5"/>
      <c r="O382" s="21"/>
      <c r="P382" s="21"/>
      <c r="Q382" s="21"/>
      <c r="R382" s="21"/>
      <c r="S382" s="21"/>
      <c r="T382" s="21"/>
      <c r="U382" s="21"/>
      <c r="W382" s="21"/>
      <c r="X382" s="21"/>
      <c r="Y382" s="21"/>
    </row>
    <row r="383" spans="1:25" s="1" customFormat="1" ht="26.25" customHeight="1" x14ac:dyDescent="0.3">
      <c r="A383" s="15"/>
      <c r="B383" s="2"/>
      <c r="C383" s="2"/>
      <c r="D383" s="2"/>
      <c r="E383" s="2"/>
      <c r="F383" s="2"/>
      <c r="G383" s="2"/>
      <c r="H383" s="2"/>
      <c r="I383" s="16"/>
      <c r="J383" s="16"/>
      <c r="K383" s="17"/>
      <c r="L383" s="2"/>
      <c r="M383" s="5"/>
      <c r="O383" s="21"/>
      <c r="P383" s="21"/>
      <c r="Q383" s="21"/>
      <c r="R383" s="21"/>
      <c r="S383" s="21"/>
      <c r="T383" s="21"/>
      <c r="U383" s="21"/>
      <c r="W383" s="21"/>
      <c r="X383" s="21"/>
      <c r="Y383" s="21"/>
    </row>
    <row r="384" spans="1:25" s="1" customFormat="1" ht="26.25" customHeight="1" x14ac:dyDescent="0.3">
      <c r="A384" s="15"/>
      <c r="B384" s="2"/>
      <c r="C384" s="2"/>
      <c r="D384" s="2"/>
      <c r="E384" s="2"/>
      <c r="F384" s="2"/>
      <c r="G384" s="2"/>
      <c r="H384" s="2"/>
      <c r="I384" s="16"/>
      <c r="J384" s="16"/>
      <c r="K384" s="17"/>
      <c r="L384" s="2"/>
      <c r="M384" s="5"/>
      <c r="O384" s="21"/>
      <c r="P384" s="21"/>
      <c r="Q384" s="21"/>
      <c r="R384" s="21"/>
      <c r="S384" s="21"/>
      <c r="T384" s="21"/>
      <c r="U384" s="21"/>
      <c r="W384" s="21"/>
      <c r="X384" s="21"/>
      <c r="Y384" s="21"/>
    </row>
    <row r="385" spans="1:25" s="1" customFormat="1" ht="26.25" customHeight="1" x14ac:dyDescent="0.3">
      <c r="A385" s="15"/>
      <c r="B385" s="2"/>
      <c r="C385" s="2"/>
      <c r="D385" s="2"/>
      <c r="E385" s="2"/>
      <c r="F385" s="2"/>
      <c r="G385" s="2"/>
      <c r="H385" s="2"/>
      <c r="I385" s="16"/>
      <c r="J385" s="16"/>
      <c r="K385" s="17"/>
      <c r="L385" s="2"/>
      <c r="M385" s="5"/>
      <c r="O385" s="21"/>
      <c r="P385" s="21"/>
      <c r="Q385" s="21"/>
      <c r="R385" s="21"/>
      <c r="S385" s="21"/>
      <c r="T385" s="21"/>
      <c r="U385" s="21"/>
      <c r="W385" s="21"/>
      <c r="X385" s="21"/>
      <c r="Y385" s="21"/>
    </row>
    <row r="386" spans="1:25" s="1" customFormat="1" ht="26.25" customHeight="1" x14ac:dyDescent="0.3">
      <c r="A386" s="15"/>
      <c r="B386" s="2"/>
      <c r="C386" s="2"/>
      <c r="D386" s="2"/>
      <c r="E386" s="2"/>
      <c r="F386" s="2"/>
      <c r="G386" s="2"/>
      <c r="H386" s="2"/>
      <c r="I386" s="16"/>
      <c r="J386" s="16"/>
      <c r="K386" s="17"/>
      <c r="L386" s="2"/>
      <c r="M386" s="5"/>
      <c r="O386" s="21"/>
      <c r="P386" s="21"/>
      <c r="Q386" s="21"/>
      <c r="R386" s="21"/>
      <c r="S386" s="21"/>
      <c r="T386" s="21"/>
      <c r="U386" s="21"/>
      <c r="W386" s="21"/>
      <c r="X386" s="21"/>
      <c r="Y386" s="21"/>
    </row>
    <row r="387" spans="1:25" s="1" customFormat="1" ht="26.25" customHeight="1" x14ac:dyDescent="0.3">
      <c r="A387" s="15"/>
      <c r="B387" s="2"/>
      <c r="C387" s="2"/>
      <c r="D387" s="2"/>
      <c r="E387" s="2"/>
      <c r="F387" s="2"/>
      <c r="G387" s="2"/>
      <c r="H387" s="2"/>
      <c r="I387" s="16"/>
      <c r="J387" s="16"/>
      <c r="K387" s="17"/>
      <c r="L387" s="2"/>
      <c r="M387" s="5"/>
      <c r="O387" s="21"/>
      <c r="P387" s="21"/>
      <c r="Q387" s="21"/>
      <c r="R387" s="21"/>
      <c r="S387" s="21"/>
      <c r="T387" s="21"/>
      <c r="U387" s="21"/>
      <c r="W387" s="21"/>
      <c r="X387" s="21"/>
      <c r="Y387" s="21"/>
    </row>
    <row r="388" spans="1:25" s="1" customFormat="1" ht="26.25" customHeight="1" x14ac:dyDescent="0.3">
      <c r="A388" s="15"/>
      <c r="B388" s="2"/>
      <c r="C388" s="2"/>
      <c r="D388" s="2"/>
      <c r="E388" s="2"/>
      <c r="F388" s="2"/>
      <c r="G388" s="2"/>
      <c r="H388" s="2"/>
      <c r="I388" s="16"/>
      <c r="J388" s="16"/>
      <c r="K388" s="17"/>
      <c r="L388" s="2"/>
      <c r="M388" s="5"/>
      <c r="O388" s="21"/>
      <c r="P388" s="21"/>
      <c r="Q388" s="21"/>
      <c r="R388" s="21"/>
      <c r="S388" s="21"/>
      <c r="T388" s="21"/>
      <c r="U388" s="21"/>
      <c r="W388" s="21"/>
      <c r="X388" s="21"/>
      <c r="Y388" s="21"/>
    </row>
    <row r="389" spans="1:25" s="1" customFormat="1" ht="26.25" customHeight="1" x14ac:dyDescent="0.3">
      <c r="A389" s="15"/>
      <c r="B389" s="2"/>
      <c r="C389" s="2"/>
      <c r="D389" s="2"/>
      <c r="E389" s="2"/>
      <c r="F389" s="2"/>
      <c r="G389" s="2"/>
      <c r="H389" s="2"/>
      <c r="I389" s="16"/>
      <c r="J389" s="16"/>
      <c r="K389" s="17"/>
      <c r="L389" s="2"/>
      <c r="M389" s="5"/>
      <c r="O389" s="21"/>
      <c r="P389" s="21"/>
      <c r="Q389" s="21"/>
      <c r="R389" s="21"/>
      <c r="S389" s="21"/>
      <c r="T389" s="21"/>
      <c r="U389" s="21"/>
      <c r="W389" s="21"/>
      <c r="X389" s="21"/>
      <c r="Y389" s="21"/>
    </row>
    <row r="390" spans="1:25" s="1" customFormat="1" ht="26.25" customHeight="1" x14ac:dyDescent="0.3">
      <c r="A390" s="15"/>
      <c r="B390" s="2"/>
      <c r="C390" s="2"/>
      <c r="D390" s="2"/>
      <c r="E390" s="2"/>
      <c r="F390" s="2"/>
      <c r="G390" s="2"/>
      <c r="H390" s="2"/>
      <c r="I390" s="16"/>
      <c r="J390" s="16"/>
      <c r="K390" s="17"/>
      <c r="L390" s="2"/>
      <c r="M390" s="5"/>
      <c r="O390" s="21"/>
      <c r="P390" s="21"/>
      <c r="Q390" s="21"/>
      <c r="R390" s="21"/>
      <c r="S390" s="21"/>
      <c r="T390" s="21"/>
      <c r="U390" s="21"/>
      <c r="W390" s="21"/>
      <c r="X390" s="21"/>
      <c r="Y390" s="21"/>
    </row>
    <row r="391" spans="1:25" s="1" customFormat="1" ht="26.25" customHeight="1" x14ac:dyDescent="0.3">
      <c r="A391" s="15"/>
      <c r="B391" s="2"/>
      <c r="C391" s="2"/>
      <c r="D391" s="2"/>
      <c r="E391" s="2"/>
      <c r="F391" s="2"/>
      <c r="G391" s="2"/>
      <c r="H391" s="2"/>
      <c r="I391" s="16"/>
      <c r="J391" s="16"/>
      <c r="K391" s="17"/>
      <c r="L391" s="2"/>
      <c r="M391" s="5"/>
      <c r="O391" s="21"/>
      <c r="P391" s="21"/>
      <c r="Q391" s="21"/>
      <c r="R391" s="21"/>
      <c r="S391" s="21"/>
      <c r="T391" s="21"/>
      <c r="U391" s="21"/>
      <c r="W391" s="21"/>
      <c r="X391" s="21"/>
      <c r="Y391" s="21"/>
    </row>
    <row r="392" spans="1:25" s="1" customFormat="1" ht="26.25" customHeight="1" x14ac:dyDescent="0.3">
      <c r="A392" s="15"/>
      <c r="B392" s="2"/>
      <c r="C392" s="2"/>
      <c r="D392" s="2"/>
      <c r="E392" s="2"/>
      <c r="F392" s="2"/>
      <c r="G392" s="2"/>
      <c r="H392" s="2"/>
      <c r="I392" s="16"/>
      <c r="J392" s="16"/>
      <c r="K392" s="17"/>
      <c r="L392" s="2"/>
      <c r="M392" s="5"/>
      <c r="O392" s="21"/>
      <c r="P392" s="21"/>
      <c r="Q392" s="21"/>
      <c r="R392" s="21"/>
      <c r="S392" s="21"/>
      <c r="T392" s="21"/>
      <c r="U392" s="21"/>
      <c r="W392" s="21"/>
      <c r="X392" s="21"/>
      <c r="Y392" s="21"/>
    </row>
    <row r="393" spans="1:25" s="1" customFormat="1" ht="26.25" customHeight="1" x14ac:dyDescent="0.3">
      <c r="A393" s="15"/>
      <c r="B393" s="2"/>
      <c r="C393" s="2"/>
      <c r="D393" s="2"/>
      <c r="E393" s="2"/>
      <c r="F393" s="2"/>
      <c r="G393" s="2"/>
      <c r="H393" s="2"/>
      <c r="I393" s="16"/>
      <c r="J393" s="16"/>
      <c r="K393" s="17"/>
      <c r="L393" s="2"/>
      <c r="M393" s="5"/>
      <c r="O393" s="21"/>
      <c r="P393" s="21"/>
      <c r="Q393" s="21"/>
      <c r="R393" s="21"/>
      <c r="S393" s="21"/>
      <c r="T393" s="21"/>
      <c r="U393" s="21"/>
      <c r="W393" s="21"/>
      <c r="X393" s="21"/>
      <c r="Y393" s="21"/>
    </row>
    <row r="394" spans="1:25" s="1" customFormat="1" ht="26.25" customHeight="1" x14ac:dyDescent="0.3">
      <c r="A394" s="15"/>
      <c r="B394" s="2"/>
      <c r="C394" s="2"/>
      <c r="D394" s="2"/>
      <c r="E394" s="2"/>
      <c r="F394" s="2"/>
      <c r="G394" s="2"/>
      <c r="H394" s="2"/>
      <c r="I394" s="16"/>
      <c r="J394" s="16"/>
      <c r="K394" s="17"/>
      <c r="L394" s="2"/>
      <c r="M394" s="5"/>
      <c r="O394" s="21"/>
      <c r="P394" s="21"/>
      <c r="Q394" s="21"/>
      <c r="R394" s="21"/>
      <c r="S394" s="21"/>
      <c r="T394" s="21"/>
      <c r="U394" s="21"/>
      <c r="W394" s="21"/>
      <c r="X394" s="21"/>
      <c r="Y394" s="21"/>
    </row>
    <row r="395" spans="1:25" s="1" customFormat="1" ht="26.25" customHeight="1" x14ac:dyDescent="0.3">
      <c r="A395" s="15"/>
      <c r="B395" s="2"/>
      <c r="C395" s="2"/>
      <c r="D395" s="2"/>
      <c r="E395" s="2"/>
      <c r="F395" s="2"/>
      <c r="G395" s="2"/>
      <c r="H395" s="2"/>
      <c r="I395" s="16"/>
      <c r="J395" s="16"/>
      <c r="K395" s="17"/>
      <c r="L395" s="2"/>
      <c r="M395" s="5"/>
      <c r="O395" s="21"/>
      <c r="P395" s="21"/>
      <c r="Q395" s="21"/>
      <c r="R395" s="21"/>
      <c r="S395" s="21"/>
      <c r="T395" s="21"/>
      <c r="U395" s="21"/>
      <c r="W395" s="21"/>
      <c r="X395" s="21"/>
      <c r="Y395" s="21"/>
    </row>
    <row r="396" spans="1:25" s="1" customFormat="1" ht="26.25" customHeight="1" x14ac:dyDescent="0.3">
      <c r="A396" s="15"/>
      <c r="B396" s="2"/>
      <c r="C396" s="2"/>
      <c r="D396" s="2"/>
      <c r="E396" s="2"/>
      <c r="F396" s="2"/>
      <c r="G396" s="2"/>
      <c r="H396" s="2"/>
      <c r="I396" s="16"/>
      <c r="J396" s="16"/>
      <c r="K396" s="17"/>
      <c r="L396" s="2"/>
      <c r="M396" s="5"/>
      <c r="O396" s="21"/>
      <c r="P396" s="21"/>
      <c r="Q396" s="21"/>
      <c r="R396" s="21"/>
      <c r="S396" s="21"/>
      <c r="T396" s="21"/>
      <c r="U396" s="21"/>
      <c r="W396" s="21"/>
      <c r="X396" s="21"/>
      <c r="Y396" s="21"/>
    </row>
    <row r="397" spans="1:25" s="1" customFormat="1" ht="26.25" customHeight="1" x14ac:dyDescent="0.3">
      <c r="A397" s="15"/>
      <c r="B397" s="2"/>
      <c r="C397" s="2"/>
      <c r="D397" s="2"/>
      <c r="E397" s="2"/>
      <c r="F397" s="2"/>
      <c r="G397" s="2"/>
      <c r="H397" s="2"/>
      <c r="I397" s="16"/>
      <c r="J397" s="16"/>
      <c r="K397" s="17"/>
      <c r="L397" s="2"/>
      <c r="M397" s="5"/>
      <c r="O397" s="21"/>
      <c r="P397" s="21"/>
      <c r="Q397" s="21"/>
      <c r="R397" s="21"/>
      <c r="S397" s="21"/>
      <c r="T397" s="21"/>
      <c r="U397" s="21"/>
      <c r="W397" s="21"/>
      <c r="X397" s="21"/>
      <c r="Y397" s="21"/>
    </row>
    <row r="398" spans="1:25" s="1" customFormat="1" ht="26.25" customHeight="1" x14ac:dyDescent="0.3">
      <c r="A398" s="15"/>
      <c r="B398" s="2"/>
      <c r="C398" s="2"/>
      <c r="D398" s="2"/>
      <c r="E398" s="2"/>
      <c r="F398" s="2"/>
      <c r="G398" s="2"/>
      <c r="H398" s="2"/>
      <c r="I398" s="16"/>
      <c r="J398" s="16"/>
      <c r="K398" s="17"/>
      <c r="L398" s="2"/>
      <c r="M398" s="5"/>
      <c r="O398" s="21"/>
      <c r="P398" s="21"/>
      <c r="Q398" s="21"/>
      <c r="R398" s="21"/>
      <c r="S398" s="21"/>
      <c r="T398" s="21"/>
      <c r="U398" s="21"/>
      <c r="W398" s="21"/>
      <c r="X398" s="21"/>
      <c r="Y398" s="21"/>
    </row>
    <row r="399" spans="1:25" s="1" customFormat="1" ht="26.25" customHeight="1" x14ac:dyDescent="0.3">
      <c r="A399" s="15"/>
      <c r="B399" s="2"/>
      <c r="C399" s="2"/>
      <c r="D399" s="2"/>
      <c r="E399" s="2"/>
      <c r="F399" s="2"/>
      <c r="G399" s="2"/>
      <c r="H399" s="2"/>
      <c r="I399" s="16"/>
      <c r="J399" s="16"/>
      <c r="K399" s="17"/>
      <c r="L399" s="2"/>
      <c r="M399" s="5"/>
      <c r="O399" s="21"/>
      <c r="P399" s="21"/>
      <c r="Q399" s="21"/>
      <c r="R399" s="21"/>
      <c r="S399" s="21"/>
      <c r="T399" s="21"/>
      <c r="U399" s="21"/>
      <c r="W399" s="21"/>
      <c r="X399" s="21"/>
      <c r="Y399" s="21"/>
    </row>
    <row r="400" spans="1:25" s="1" customFormat="1" ht="26.25" customHeight="1" x14ac:dyDescent="0.3">
      <c r="A400" s="15"/>
      <c r="B400" s="2"/>
      <c r="C400" s="2"/>
      <c r="D400" s="2"/>
      <c r="E400" s="2"/>
      <c r="F400" s="2"/>
      <c r="G400" s="2"/>
      <c r="H400" s="2"/>
      <c r="I400" s="16"/>
      <c r="J400" s="16"/>
      <c r="K400" s="17"/>
      <c r="L400" s="2"/>
      <c r="M400" s="5"/>
      <c r="O400" s="21"/>
      <c r="P400" s="21"/>
      <c r="Q400" s="21"/>
      <c r="R400" s="21"/>
      <c r="S400" s="21"/>
      <c r="T400" s="21"/>
      <c r="U400" s="21"/>
      <c r="W400" s="21"/>
      <c r="X400" s="21"/>
      <c r="Y400" s="21"/>
    </row>
    <row r="401" spans="1:25" s="1" customFormat="1" ht="26.25" customHeight="1" x14ac:dyDescent="0.3">
      <c r="A401" s="15"/>
      <c r="B401" s="2"/>
      <c r="C401" s="2"/>
      <c r="D401" s="2"/>
      <c r="E401" s="2"/>
      <c r="F401" s="2"/>
      <c r="G401" s="2"/>
      <c r="H401" s="2"/>
      <c r="I401" s="16"/>
      <c r="J401" s="16"/>
      <c r="K401" s="17"/>
      <c r="L401" s="2"/>
      <c r="M401" s="5"/>
      <c r="O401" s="21"/>
      <c r="P401" s="21"/>
      <c r="Q401" s="21"/>
      <c r="R401" s="21"/>
      <c r="S401" s="21"/>
      <c r="T401" s="21"/>
      <c r="U401" s="21"/>
      <c r="W401" s="21"/>
      <c r="X401" s="21"/>
      <c r="Y401" s="21"/>
    </row>
    <row r="402" spans="1:25" s="1" customFormat="1" ht="26.25" customHeight="1" x14ac:dyDescent="0.3">
      <c r="A402" s="15"/>
      <c r="B402" s="2"/>
      <c r="C402" s="2"/>
      <c r="D402" s="2"/>
      <c r="E402" s="2"/>
      <c r="F402" s="2"/>
      <c r="G402" s="2"/>
      <c r="H402" s="2"/>
      <c r="I402" s="16"/>
      <c r="J402" s="16"/>
      <c r="K402" s="17"/>
      <c r="L402" s="2"/>
      <c r="M402" s="5"/>
      <c r="O402" s="21"/>
      <c r="P402" s="21"/>
      <c r="Q402" s="21"/>
      <c r="R402" s="21"/>
      <c r="S402" s="21"/>
      <c r="T402" s="21"/>
      <c r="U402" s="21"/>
      <c r="W402" s="21"/>
      <c r="X402" s="21"/>
      <c r="Y402" s="21"/>
    </row>
    <row r="403" spans="1:25" s="1" customFormat="1" ht="26.25" customHeight="1" x14ac:dyDescent="0.3">
      <c r="A403" s="15"/>
      <c r="B403" s="2"/>
      <c r="C403" s="2"/>
      <c r="D403" s="2"/>
      <c r="E403" s="2"/>
      <c r="F403" s="2"/>
      <c r="G403" s="2"/>
      <c r="H403" s="2"/>
      <c r="I403" s="16"/>
      <c r="J403" s="16"/>
      <c r="K403" s="17"/>
      <c r="L403" s="2"/>
      <c r="M403" s="5"/>
      <c r="O403" s="21"/>
      <c r="P403" s="21"/>
      <c r="Q403" s="21"/>
      <c r="R403" s="21"/>
      <c r="S403" s="21"/>
      <c r="T403" s="21"/>
      <c r="U403" s="21"/>
      <c r="W403" s="21"/>
      <c r="X403" s="21"/>
      <c r="Y403" s="21"/>
    </row>
    <row r="404" spans="1:25" s="1" customFormat="1" ht="26.25" customHeight="1" x14ac:dyDescent="0.3">
      <c r="A404" s="15"/>
      <c r="B404" s="2"/>
      <c r="C404" s="2"/>
      <c r="D404" s="2"/>
      <c r="E404" s="2"/>
      <c r="F404" s="2"/>
      <c r="G404" s="2"/>
      <c r="H404" s="2"/>
      <c r="I404" s="16"/>
      <c r="J404" s="16"/>
      <c r="K404" s="17"/>
      <c r="L404" s="2"/>
      <c r="M404" s="5"/>
      <c r="O404" s="21"/>
      <c r="P404" s="21"/>
      <c r="Q404" s="21"/>
      <c r="R404" s="21"/>
      <c r="S404" s="21"/>
      <c r="T404" s="21"/>
      <c r="U404" s="21"/>
      <c r="W404" s="21"/>
      <c r="X404" s="21"/>
      <c r="Y404" s="21"/>
    </row>
    <row r="405" spans="1:25" s="1" customFormat="1" ht="26.25" customHeight="1" x14ac:dyDescent="0.3">
      <c r="A405" s="15"/>
      <c r="B405" s="2"/>
      <c r="C405" s="2"/>
      <c r="D405" s="2"/>
      <c r="E405" s="2"/>
      <c r="F405" s="2"/>
      <c r="G405" s="2"/>
      <c r="H405" s="2"/>
      <c r="I405" s="16"/>
      <c r="J405" s="16"/>
      <c r="K405" s="17"/>
      <c r="L405" s="2"/>
      <c r="M405" s="5"/>
      <c r="O405" s="21"/>
      <c r="P405" s="21"/>
      <c r="Q405" s="21"/>
      <c r="R405" s="21"/>
      <c r="S405" s="21"/>
      <c r="T405" s="21"/>
      <c r="U405" s="21"/>
      <c r="W405" s="21"/>
      <c r="X405" s="21"/>
      <c r="Y405" s="21"/>
    </row>
    <row r="406" spans="1:25" s="1" customFormat="1" ht="26.25" customHeight="1" x14ac:dyDescent="0.3">
      <c r="A406" s="15"/>
      <c r="B406" s="2"/>
      <c r="C406" s="2"/>
      <c r="D406" s="2"/>
      <c r="E406" s="2"/>
      <c r="F406" s="2"/>
      <c r="G406" s="2"/>
      <c r="H406" s="2"/>
      <c r="I406" s="16"/>
      <c r="J406" s="16"/>
      <c r="K406" s="17"/>
      <c r="L406" s="2"/>
      <c r="M406" s="5"/>
      <c r="O406" s="21"/>
      <c r="P406" s="21"/>
      <c r="Q406" s="21"/>
      <c r="R406" s="21"/>
      <c r="S406" s="21"/>
      <c r="T406" s="21"/>
      <c r="U406" s="21"/>
      <c r="W406" s="21"/>
      <c r="X406" s="21"/>
      <c r="Y406" s="21"/>
    </row>
    <row r="407" spans="1:25" s="1" customFormat="1" ht="26.25" customHeight="1" x14ac:dyDescent="0.3">
      <c r="A407" s="15"/>
      <c r="B407" s="2"/>
      <c r="C407" s="2"/>
      <c r="D407" s="2"/>
      <c r="E407" s="2"/>
      <c r="F407" s="2"/>
      <c r="G407" s="2"/>
      <c r="H407" s="2"/>
      <c r="I407" s="16"/>
      <c r="J407" s="16"/>
      <c r="K407" s="17"/>
      <c r="L407" s="2"/>
      <c r="M407" s="5"/>
      <c r="O407" s="21"/>
      <c r="P407" s="21"/>
      <c r="Q407" s="21"/>
      <c r="R407" s="21"/>
      <c r="S407" s="21"/>
      <c r="T407" s="21"/>
      <c r="U407" s="21"/>
      <c r="W407" s="21"/>
      <c r="X407" s="21"/>
      <c r="Y407" s="21"/>
    </row>
    <row r="408" spans="1:25" s="1" customFormat="1" ht="26.25" customHeight="1" x14ac:dyDescent="0.3">
      <c r="A408" s="15"/>
      <c r="B408" s="2"/>
      <c r="C408" s="2"/>
      <c r="D408" s="2"/>
      <c r="E408" s="2"/>
      <c r="F408" s="2"/>
      <c r="G408" s="2"/>
      <c r="H408" s="2"/>
      <c r="I408" s="16"/>
      <c r="J408" s="16"/>
      <c r="K408" s="17"/>
      <c r="L408" s="2"/>
      <c r="M408" s="5"/>
      <c r="O408" s="21"/>
      <c r="P408" s="21"/>
      <c r="Q408" s="21"/>
      <c r="R408" s="21"/>
      <c r="S408" s="21"/>
      <c r="T408" s="21"/>
      <c r="U408" s="21"/>
      <c r="W408" s="21"/>
      <c r="X408" s="21"/>
      <c r="Y408" s="21"/>
    </row>
    <row r="409" spans="1:25" s="1" customFormat="1" ht="26.25" customHeight="1" x14ac:dyDescent="0.3">
      <c r="A409" s="15"/>
      <c r="B409" s="2"/>
      <c r="C409" s="2"/>
      <c r="D409" s="2"/>
      <c r="E409" s="2"/>
      <c r="F409" s="2"/>
      <c r="G409" s="2"/>
      <c r="H409" s="2"/>
      <c r="I409" s="16"/>
      <c r="J409" s="16"/>
      <c r="K409" s="17"/>
      <c r="L409" s="2"/>
      <c r="M409" s="5"/>
      <c r="O409" s="21"/>
      <c r="P409" s="21"/>
      <c r="Q409" s="21"/>
      <c r="R409" s="21"/>
      <c r="S409" s="21"/>
      <c r="T409" s="21"/>
      <c r="U409" s="21"/>
      <c r="W409" s="21"/>
      <c r="X409" s="21"/>
      <c r="Y409" s="21"/>
    </row>
    <row r="410" spans="1:25" s="1" customFormat="1" ht="26.25" customHeight="1" x14ac:dyDescent="0.3">
      <c r="A410" s="15"/>
      <c r="B410" s="2"/>
      <c r="C410" s="2"/>
      <c r="D410" s="2"/>
      <c r="E410" s="2"/>
      <c r="F410" s="2"/>
      <c r="G410" s="2"/>
      <c r="H410" s="2"/>
      <c r="I410" s="16"/>
      <c r="J410" s="16"/>
      <c r="K410" s="17"/>
      <c r="L410" s="2"/>
      <c r="M410" s="5"/>
      <c r="O410" s="21"/>
      <c r="P410" s="21"/>
      <c r="Q410" s="21"/>
      <c r="R410" s="21"/>
      <c r="S410" s="21"/>
      <c r="T410" s="21"/>
      <c r="U410" s="21"/>
      <c r="W410" s="21"/>
      <c r="X410" s="21"/>
      <c r="Y410" s="21"/>
    </row>
    <row r="411" spans="1:25" s="1" customFormat="1" ht="26.25" customHeight="1" x14ac:dyDescent="0.3">
      <c r="A411" s="15"/>
      <c r="B411" s="2"/>
      <c r="C411" s="2"/>
      <c r="D411" s="2"/>
      <c r="E411" s="2"/>
      <c r="F411" s="2"/>
      <c r="G411" s="2"/>
      <c r="H411" s="2"/>
      <c r="I411" s="16"/>
      <c r="J411" s="16"/>
      <c r="K411" s="17"/>
      <c r="L411" s="2"/>
      <c r="M411" s="5"/>
      <c r="O411" s="21"/>
      <c r="P411" s="21"/>
      <c r="Q411" s="21"/>
      <c r="R411" s="21"/>
      <c r="S411" s="21"/>
      <c r="T411" s="21"/>
      <c r="U411" s="21"/>
      <c r="W411" s="21"/>
      <c r="X411" s="21"/>
      <c r="Y411" s="21"/>
    </row>
    <row r="412" spans="1:25" s="1" customFormat="1" ht="26.25" customHeight="1" x14ac:dyDescent="0.3">
      <c r="A412" s="15"/>
      <c r="B412" s="2"/>
      <c r="C412" s="2"/>
      <c r="D412" s="2"/>
      <c r="E412" s="2"/>
      <c r="F412" s="2"/>
      <c r="G412" s="2"/>
      <c r="H412" s="2"/>
      <c r="I412" s="16"/>
      <c r="J412" s="16"/>
      <c r="K412" s="17"/>
      <c r="L412" s="2"/>
      <c r="M412" s="5"/>
      <c r="O412" s="21"/>
      <c r="P412" s="21"/>
      <c r="Q412" s="21"/>
      <c r="R412" s="21"/>
      <c r="S412" s="21"/>
      <c r="T412" s="21"/>
      <c r="U412" s="21"/>
      <c r="W412" s="21"/>
      <c r="X412" s="21"/>
      <c r="Y412" s="21"/>
    </row>
    <row r="413" spans="1:25" s="1" customFormat="1" ht="26.25" customHeight="1" x14ac:dyDescent="0.3">
      <c r="A413" s="15"/>
      <c r="B413" s="2"/>
      <c r="C413" s="2"/>
      <c r="D413" s="2"/>
      <c r="E413" s="2"/>
      <c r="F413" s="2"/>
      <c r="G413" s="2"/>
      <c r="H413" s="2"/>
      <c r="I413" s="16"/>
      <c r="J413" s="16"/>
      <c r="K413" s="17"/>
      <c r="L413" s="2"/>
      <c r="M413" s="5"/>
      <c r="O413" s="21"/>
      <c r="P413" s="21"/>
      <c r="Q413" s="21"/>
      <c r="R413" s="21"/>
      <c r="S413" s="21"/>
      <c r="T413" s="21"/>
      <c r="U413" s="21"/>
      <c r="W413" s="21"/>
      <c r="X413" s="21"/>
      <c r="Y413" s="21"/>
    </row>
    <row r="414" spans="1:25" s="1" customFormat="1" ht="26.25" customHeight="1" x14ac:dyDescent="0.3">
      <c r="A414" s="15"/>
      <c r="B414" s="2"/>
      <c r="C414" s="2"/>
      <c r="D414" s="2"/>
      <c r="E414" s="2"/>
      <c r="F414" s="2"/>
      <c r="G414" s="2"/>
      <c r="H414" s="2"/>
      <c r="I414" s="16"/>
      <c r="J414" s="16"/>
      <c r="K414" s="17"/>
      <c r="L414" s="2"/>
      <c r="M414" s="5"/>
      <c r="O414" s="21"/>
      <c r="P414" s="21"/>
      <c r="Q414" s="21"/>
      <c r="R414" s="21"/>
      <c r="S414" s="21"/>
      <c r="T414" s="21"/>
      <c r="U414" s="21"/>
      <c r="W414" s="21"/>
      <c r="X414" s="21"/>
      <c r="Y414" s="21"/>
    </row>
    <row r="415" spans="1:25" s="1" customFormat="1" ht="26.25" customHeight="1" x14ac:dyDescent="0.3">
      <c r="A415" s="15"/>
      <c r="B415" s="2"/>
      <c r="C415" s="2"/>
      <c r="D415" s="2"/>
      <c r="E415" s="2"/>
      <c r="F415" s="2"/>
      <c r="G415" s="2"/>
      <c r="H415" s="2"/>
      <c r="I415" s="16"/>
      <c r="J415" s="16"/>
      <c r="K415" s="17"/>
      <c r="L415" s="2"/>
      <c r="M415" s="5"/>
      <c r="O415" s="21"/>
      <c r="P415" s="21"/>
      <c r="Q415" s="21"/>
      <c r="R415" s="21"/>
      <c r="S415" s="21"/>
      <c r="T415" s="21"/>
      <c r="U415" s="21"/>
      <c r="W415" s="21"/>
      <c r="X415" s="21"/>
      <c r="Y415" s="21"/>
    </row>
    <row r="416" spans="1:25" s="1" customFormat="1" ht="26.25" customHeight="1" x14ac:dyDescent="0.3">
      <c r="A416" s="15"/>
      <c r="B416" s="2"/>
      <c r="C416" s="2"/>
      <c r="D416" s="2"/>
      <c r="E416" s="2"/>
      <c r="F416" s="2"/>
      <c r="G416" s="2"/>
      <c r="H416" s="2"/>
      <c r="I416" s="16"/>
      <c r="J416" s="16"/>
      <c r="K416" s="17"/>
      <c r="L416" s="2"/>
      <c r="M416" s="5"/>
      <c r="O416" s="21"/>
      <c r="P416" s="21"/>
      <c r="Q416" s="21"/>
      <c r="R416" s="21"/>
      <c r="S416" s="21"/>
      <c r="T416" s="21"/>
      <c r="U416" s="21"/>
      <c r="W416" s="21"/>
      <c r="X416" s="21"/>
      <c r="Y416" s="21"/>
    </row>
    <row r="417" spans="1:25" s="1" customFormat="1" ht="26.25" customHeight="1" x14ac:dyDescent="0.3">
      <c r="A417" s="15"/>
      <c r="B417" s="2"/>
      <c r="C417" s="2"/>
      <c r="D417" s="2"/>
      <c r="E417" s="2"/>
      <c r="F417" s="2"/>
      <c r="G417" s="2"/>
      <c r="H417" s="2"/>
      <c r="I417" s="16"/>
      <c r="J417" s="16"/>
      <c r="K417" s="17"/>
      <c r="L417" s="2"/>
      <c r="M417" s="5"/>
      <c r="O417" s="21"/>
      <c r="P417" s="21"/>
      <c r="Q417" s="21"/>
      <c r="R417" s="21"/>
      <c r="S417" s="21"/>
      <c r="T417" s="21"/>
      <c r="U417" s="21"/>
      <c r="W417" s="21"/>
      <c r="X417" s="21"/>
      <c r="Y417" s="21"/>
    </row>
    <row r="418" spans="1:25" s="1" customFormat="1" ht="26.25" customHeight="1" x14ac:dyDescent="0.3">
      <c r="A418" s="15"/>
      <c r="B418" s="2"/>
      <c r="C418" s="2"/>
      <c r="D418" s="2"/>
      <c r="E418" s="2"/>
      <c r="F418" s="2"/>
      <c r="G418" s="2"/>
      <c r="H418" s="2"/>
      <c r="I418" s="16"/>
      <c r="J418" s="16"/>
      <c r="K418" s="17"/>
      <c r="L418" s="2"/>
      <c r="M418" s="5"/>
      <c r="O418" s="21"/>
      <c r="P418" s="21"/>
      <c r="Q418" s="21"/>
      <c r="R418" s="21"/>
      <c r="S418" s="21"/>
      <c r="T418" s="21"/>
      <c r="U418" s="21"/>
      <c r="W418" s="21"/>
      <c r="X418" s="21"/>
      <c r="Y418" s="21"/>
    </row>
    <row r="419" spans="1:25" s="1" customFormat="1" ht="26.25" customHeight="1" x14ac:dyDescent="0.3">
      <c r="A419" s="15"/>
      <c r="B419" s="2"/>
      <c r="C419" s="2"/>
      <c r="D419" s="2"/>
      <c r="E419" s="2"/>
      <c r="F419" s="2"/>
      <c r="G419" s="2"/>
      <c r="H419" s="2"/>
      <c r="I419" s="16"/>
      <c r="J419" s="16"/>
      <c r="K419" s="17"/>
      <c r="L419" s="2"/>
      <c r="M419" s="5"/>
      <c r="O419" s="21"/>
      <c r="P419" s="21"/>
      <c r="Q419" s="21"/>
      <c r="R419" s="21"/>
      <c r="S419" s="21"/>
      <c r="T419" s="21"/>
      <c r="U419" s="21"/>
      <c r="W419" s="21"/>
      <c r="X419" s="21"/>
      <c r="Y419" s="21"/>
    </row>
    <row r="420" spans="1:25" s="1" customFormat="1" ht="26.25" customHeight="1" x14ac:dyDescent="0.3">
      <c r="A420" s="15"/>
      <c r="B420" s="2"/>
      <c r="C420" s="2"/>
      <c r="D420" s="2"/>
      <c r="E420" s="2"/>
      <c r="F420" s="2"/>
      <c r="G420" s="2"/>
      <c r="H420" s="2"/>
      <c r="I420" s="16"/>
      <c r="J420" s="16"/>
      <c r="K420" s="17"/>
      <c r="L420" s="2"/>
      <c r="M420" s="5"/>
      <c r="O420" s="21"/>
      <c r="P420" s="21"/>
      <c r="Q420" s="21"/>
      <c r="R420" s="21"/>
      <c r="S420" s="21"/>
      <c r="T420" s="21"/>
      <c r="U420" s="21"/>
      <c r="W420" s="21"/>
      <c r="X420" s="21"/>
      <c r="Y420" s="21"/>
    </row>
    <row r="421" spans="1:25" s="1" customFormat="1" ht="26.25" customHeight="1" x14ac:dyDescent="0.3">
      <c r="A421" s="15"/>
      <c r="B421" s="2"/>
      <c r="C421" s="2"/>
      <c r="D421" s="2"/>
      <c r="E421" s="2"/>
      <c r="F421" s="2"/>
      <c r="G421" s="2"/>
      <c r="H421" s="2"/>
      <c r="I421" s="16"/>
      <c r="J421" s="16"/>
      <c r="K421" s="17"/>
      <c r="L421" s="2"/>
      <c r="M421" s="5"/>
      <c r="O421" s="21"/>
      <c r="P421" s="21"/>
      <c r="Q421" s="21"/>
      <c r="R421" s="21"/>
      <c r="S421" s="21"/>
      <c r="T421" s="21"/>
      <c r="U421" s="21"/>
      <c r="W421" s="21"/>
      <c r="X421" s="21"/>
      <c r="Y421" s="21"/>
    </row>
    <row r="422" spans="1:25" s="1" customFormat="1" ht="26.25" customHeight="1" x14ac:dyDescent="0.3">
      <c r="A422" s="15"/>
      <c r="B422" s="2"/>
      <c r="C422" s="2"/>
      <c r="D422" s="2"/>
      <c r="E422" s="2"/>
      <c r="F422" s="2"/>
      <c r="G422" s="2"/>
      <c r="H422" s="2"/>
      <c r="I422" s="16"/>
      <c r="J422" s="16"/>
      <c r="K422" s="17"/>
      <c r="L422" s="2"/>
      <c r="M422" s="5"/>
      <c r="O422" s="21"/>
      <c r="P422" s="21"/>
      <c r="Q422" s="21"/>
      <c r="R422" s="21"/>
      <c r="S422" s="21"/>
      <c r="T422" s="21"/>
      <c r="U422" s="21"/>
      <c r="W422" s="21"/>
      <c r="X422" s="21"/>
      <c r="Y422" s="21"/>
    </row>
    <row r="423" spans="1:25" s="1" customFormat="1" ht="26.25" customHeight="1" x14ac:dyDescent="0.3">
      <c r="A423" s="15"/>
      <c r="B423" s="2"/>
      <c r="C423" s="2"/>
      <c r="D423" s="2"/>
      <c r="E423" s="2"/>
      <c r="F423" s="2"/>
      <c r="G423" s="2"/>
      <c r="H423" s="2"/>
      <c r="I423" s="16"/>
      <c r="J423" s="16"/>
      <c r="K423" s="17"/>
      <c r="L423" s="2"/>
      <c r="M423" s="5"/>
      <c r="O423" s="21"/>
      <c r="P423" s="21"/>
      <c r="Q423" s="21"/>
      <c r="R423" s="21"/>
      <c r="S423" s="21"/>
      <c r="T423" s="21"/>
      <c r="U423" s="21"/>
      <c r="W423" s="21"/>
      <c r="X423" s="21"/>
      <c r="Y423" s="21"/>
    </row>
    <row r="424" spans="1:25" s="1" customFormat="1" ht="26.25" customHeight="1" x14ac:dyDescent="0.3">
      <c r="A424" s="15"/>
      <c r="B424" s="2"/>
      <c r="C424" s="2"/>
      <c r="D424" s="2"/>
      <c r="E424" s="2"/>
      <c r="F424" s="2"/>
      <c r="G424" s="2"/>
      <c r="H424" s="2"/>
      <c r="I424" s="16"/>
      <c r="J424" s="16"/>
      <c r="K424" s="17"/>
      <c r="L424" s="2"/>
      <c r="M424" s="5"/>
      <c r="O424" s="21"/>
      <c r="P424" s="21"/>
      <c r="Q424" s="21"/>
      <c r="R424" s="21"/>
      <c r="S424" s="21"/>
      <c r="T424" s="21"/>
      <c r="U424" s="21"/>
      <c r="W424" s="21"/>
      <c r="X424" s="21"/>
      <c r="Y424" s="21"/>
    </row>
    <row r="425" spans="1:25" s="1" customFormat="1" ht="26.25" customHeight="1" x14ac:dyDescent="0.3">
      <c r="A425" s="15"/>
      <c r="B425" s="2"/>
      <c r="C425" s="2"/>
      <c r="D425" s="2"/>
      <c r="E425" s="2"/>
      <c r="F425" s="2"/>
      <c r="G425" s="2"/>
      <c r="H425" s="2"/>
      <c r="I425" s="16"/>
      <c r="J425" s="16"/>
      <c r="K425" s="17"/>
      <c r="L425" s="2"/>
      <c r="M425" s="5"/>
      <c r="O425" s="21"/>
      <c r="P425" s="21"/>
      <c r="Q425" s="21"/>
      <c r="R425" s="21"/>
      <c r="S425" s="21"/>
      <c r="T425" s="21"/>
      <c r="U425" s="21"/>
      <c r="W425" s="21"/>
      <c r="X425" s="21"/>
      <c r="Y425" s="21"/>
    </row>
    <row r="426" spans="1:25" s="1" customFormat="1" ht="26.25" customHeight="1" x14ac:dyDescent="0.3">
      <c r="A426" s="15"/>
      <c r="B426" s="2"/>
      <c r="C426" s="2"/>
      <c r="D426" s="2"/>
      <c r="E426" s="2"/>
      <c r="F426" s="2"/>
      <c r="G426" s="2"/>
      <c r="H426" s="2"/>
      <c r="I426" s="16"/>
      <c r="J426" s="16"/>
      <c r="K426" s="17"/>
      <c r="L426" s="2"/>
      <c r="M426" s="5"/>
      <c r="O426" s="21"/>
      <c r="P426" s="21"/>
      <c r="Q426" s="21"/>
      <c r="R426" s="21"/>
      <c r="S426" s="21"/>
      <c r="T426" s="21"/>
      <c r="U426" s="21"/>
      <c r="W426" s="21"/>
      <c r="X426" s="21"/>
      <c r="Y426" s="21"/>
    </row>
    <row r="427" spans="1:25" s="1" customFormat="1" ht="26.25" customHeight="1" x14ac:dyDescent="0.3">
      <c r="A427" s="15"/>
      <c r="B427" s="2"/>
      <c r="C427" s="2"/>
      <c r="D427" s="2"/>
      <c r="E427" s="2"/>
      <c r="F427" s="2"/>
      <c r="G427" s="2"/>
      <c r="H427" s="2"/>
      <c r="I427" s="16"/>
      <c r="J427" s="16"/>
      <c r="K427" s="17"/>
      <c r="L427" s="2"/>
      <c r="M427" s="5"/>
      <c r="O427" s="21"/>
      <c r="P427" s="21"/>
      <c r="Q427" s="21"/>
      <c r="R427" s="21"/>
      <c r="S427" s="21"/>
      <c r="T427" s="21"/>
      <c r="U427" s="21"/>
      <c r="W427" s="21"/>
      <c r="X427" s="21"/>
      <c r="Y427" s="21"/>
    </row>
    <row r="428" spans="1:25" s="1" customFormat="1" ht="26.25" customHeight="1" x14ac:dyDescent="0.3">
      <c r="A428" s="15"/>
      <c r="B428" s="2"/>
      <c r="C428" s="2"/>
      <c r="D428" s="2"/>
      <c r="E428" s="2"/>
      <c r="F428" s="2"/>
      <c r="G428" s="2"/>
      <c r="H428" s="2"/>
      <c r="I428" s="2"/>
      <c r="J428" s="2"/>
      <c r="K428" s="17"/>
      <c r="L428" s="2"/>
      <c r="M428" s="5"/>
      <c r="O428" s="21"/>
      <c r="P428" s="21"/>
      <c r="Q428" s="21"/>
      <c r="R428" s="21"/>
      <c r="S428" s="21"/>
      <c r="T428" s="21"/>
      <c r="U428" s="21"/>
      <c r="W428" s="21"/>
      <c r="X428" s="21"/>
      <c r="Y428" s="21"/>
    </row>
    <row r="429" spans="1:25" s="1" customFormat="1" ht="26.25" customHeight="1" x14ac:dyDescent="0.3">
      <c r="A429" s="15"/>
      <c r="B429" s="2"/>
      <c r="C429" s="2"/>
      <c r="D429" s="2"/>
      <c r="E429" s="2"/>
      <c r="F429" s="2"/>
      <c r="G429" s="2"/>
      <c r="H429" s="2"/>
      <c r="I429" s="2"/>
      <c r="J429" s="2"/>
      <c r="K429" s="17"/>
      <c r="L429" s="2"/>
      <c r="M429" s="5"/>
      <c r="O429" s="21"/>
      <c r="P429" s="21"/>
      <c r="Q429" s="21"/>
      <c r="R429" s="21"/>
      <c r="S429" s="21"/>
      <c r="T429" s="21"/>
      <c r="U429" s="21"/>
      <c r="W429" s="21"/>
      <c r="X429" s="21"/>
      <c r="Y429" s="21"/>
    </row>
    <row r="430" spans="1:25" s="1" customFormat="1" ht="26.25" customHeight="1" x14ac:dyDescent="0.3">
      <c r="A430" s="15"/>
      <c r="B430" s="2"/>
      <c r="C430" s="2"/>
      <c r="D430" s="2"/>
      <c r="E430" s="2"/>
      <c r="F430" s="2"/>
      <c r="G430" s="2"/>
      <c r="H430" s="2"/>
      <c r="I430" s="2"/>
      <c r="J430" s="2"/>
      <c r="K430" s="17"/>
      <c r="L430" s="2"/>
      <c r="M430" s="5"/>
      <c r="O430" s="21"/>
      <c r="P430" s="21"/>
      <c r="Q430" s="21"/>
      <c r="R430" s="21"/>
      <c r="S430" s="21"/>
      <c r="T430" s="21"/>
      <c r="U430" s="21"/>
      <c r="W430" s="21"/>
      <c r="X430" s="21"/>
      <c r="Y430" s="21"/>
    </row>
    <row r="431" spans="1:25" s="1" customFormat="1" ht="26.25" customHeight="1" x14ac:dyDescent="0.3">
      <c r="A431" s="15"/>
      <c r="B431" s="2"/>
      <c r="C431" s="2"/>
      <c r="D431" s="2"/>
      <c r="E431" s="2"/>
      <c r="F431" s="2"/>
      <c r="G431" s="2"/>
      <c r="H431" s="2"/>
      <c r="I431" s="2"/>
      <c r="J431" s="2"/>
      <c r="K431" s="17"/>
      <c r="L431" s="2"/>
      <c r="M431" s="5"/>
      <c r="O431" s="21"/>
      <c r="P431" s="21"/>
      <c r="Q431" s="21"/>
      <c r="R431" s="21"/>
      <c r="S431" s="21"/>
      <c r="T431" s="21"/>
      <c r="U431" s="21"/>
      <c r="W431" s="21"/>
      <c r="X431" s="21"/>
      <c r="Y431" s="21"/>
    </row>
    <row r="432" spans="1:25" s="1" customFormat="1" ht="26.25" customHeight="1" x14ac:dyDescent="0.3">
      <c r="A432" s="15"/>
      <c r="B432" s="2"/>
      <c r="C432" s="2"/>
      <c r="D432" s="2"/>
      <c r="E432" s="2"/>
      <c r="F432" s="2"/>
      <c r="G432" s="2"/>
      <c r="H432" s="2"/>
      <c r="I432" s="2"/>
      <c r="J432" s="2"/>
      <c r="K432" s="17"/>
      <c r="L432" s="2"/>
      <c r="M432" s="5"/>
      <c r="O432" s="21"/>
      <c r="P432" s="21"/>
      <c r="Q432" s="21"/>
      <c r="R432" s="21"/>
      <c r="S432" s="21"/>
      <c r="T432" s="21"/>
      <c r="U432" s="21"/>
      <c r="W432" s="21"/>
      <c r="X432" s="21"/>
      <c r="Y432" s="21"/>
    </row>
    <row r="433" spans="1:25" s="1" customFormat="1" ht="26.25" customHeight="1" x14ac:dyDescent="0.3">
      <c r="A433" s="15"/>
      <c r="B433" s="2"/>
      <c r="C433" s="2"/>
      <c r="D433" s="2"/>
      <c r="E433" s="2"/>
      <c r="F433" s="2"/>
      <c r="G433" s="2"/>
      <c r="H433" s="2"/>
      <c r="I433" s="2"/>
      <c r="J433" s="2"/>
      <c r="K433" s="17"/>
      <c r="L433" s="2"/>
      <c r="M433" s="5"/>
      <c r="O433" s="21"/>
      <c r="P433" s="21"/>
      <c r="Q433" s="21"/>
      <c r="R433" s="21"/>
      <c r="S433" s="21"/>
      <c r="T433" s="21"/>
      <c r="U433" s="21"/>
      <c r="W433" s="21"/>
      <c r="X433" s="21"/>
      <c r="Y433" s="21"/>
    </row>
    <row r="434" spans="1:25" s="1" customFormat="1" ht="26.25" customHeight="1" x14ac:dyDescent="0.3">
      <c r="A434" s="15"/>
      <c r="B434" s="2"/>
      <c r="C434" s="2"/>
      <c r="D434" s="2"/>
      <c r="E434" s="2"/>
      <c r="F434" s="2"/>
      <c r="G434" s="2"/>
      <c r="H434" s="2"/>
      <c r="I434" s="2"/>
      <c r="J434" s="2"/>
      <c r="K434" s="17"/>
      <c r="L434" s="2"/>
      <c r="M434" s="5"/>
      <c r="O434" s="21"/>
      <c r="P434" s="21"/>
      <c r="Q434" s="21"/>
      <c r="R434" s="21"/>
      <c r="S434" s="21"/>
      <c r="T434" s="21"/>
      <c r="U434" s="21"/>
      <c r="W434" s="21"/>
      <c r="X434" s="21"/>
      <c r="Y434" s="21"/>
    </row>
    <row r="435" spans="1:25" s="1" customFormat="1" ht="26.25" customHeight="1" x14ac:dyDescent="0.3">
      <c r="A435" s="15"/>
      <c r="B435" s="2"/>
      <c r="C435" s="2"/>
      <c r="D435" s="2"/>
      <c r="E435" s="2"/>
      <c r="F435" s="2"/>
      <c r="G435" s="2"/>
      <c r="H435" s="2"/>
      <c r="I435" s="2"/>
      <c r="J435" s="2"/>
      <c r="K435" s="17"/>
      <c r="L435" s="2"/>
      <c r="M435" s="5"/>
      <c r="O435" s="21"/>
      <c r="P435" s="21"/>
      <c r="Q435" s="21"/>
      <c r="R435" s="21"/>
      <c r="S435" s="21"/>
      <c r="T435" s="21"/>
      <c r="U435" s="21"/>
      <c r="W435" s="21"/>
      <c r="X435" s="21"/>
      <c r="Y435" s="21"/>
    </row>
    <row r="436" spans="1:25" s="1" customFormat="1" ht="26.25" customHeight="1" x14ac:dyDescent="0.3">
      <c r="A436" s="15"/>
      <c r="B436" s="2"/>
      <c r="C436" s="2"/>
      <c r="D436" s="2"/>
      <c r="E436" s="2"/>
      <c r="F436" s="2"/>
      <c r="G436" s="2"/>
      <c r="H436" s="2"/>
      <c r="I436" s="2"/>
      <c r="J436" s="2"/>
      <c r="K436" s="17"/>
      <c r="L436" s="2"/>
      <c r="M436" s="5"/>
      <c r="O436" s="21"/>
      <c r="P436" s="21"/>
      <c r="Q436" s="21"/>
      <c r="R436" s="21"/>
      <c r="S436" s="21"/>
      <c r="T436" s="21"/>
      <c r="U436" s="21"/>
      <c r="W436" s="21"/>
      <c r="X436" s="21"/>
      <c r="Y436" s="21"/>
    </row>
    <row r="437" spans="1:25" s="1" customFormat="1" ht="26.25" customHeight="1" x14ac:dyDescent="0.3">
      <c r="A437" s="15"/>
      <c r="B437" s="2"/>
      <c r="C437" s="2"/>
      <c r="D437" s="2"/>
      <c r="E437" s="2"/>
      <c r="F437" s="2"/>
      <c r="G437" s="2"/>
      <c r="H437" s="2"/>
      <c r="I437" s="2"/>
      <c r="J437" s="2"/>
      <c r="K437" s="17"/>
      <c r="L437" s="2"/>
      <c r="M437" s="5"/>
      <c r="O437" s="21"/>
      <c r="P437" s="21"/>
      <c r="Q437" s="21"/>
      <c r="R437" s="21"/>
      <c r="S437" s="21"/>
      <c r="T437" s="21"/>
      <c r="U437" s="21"/>
      <c r="W437" s="21"/>
      <c r="X437" s="21"/>
      <c r="Y437" s="21"/>
    </row>
    <row r="438" spans="1:25" s="1" customFormat="1" ht="26.25" customHeight="1" x14ac:dyDescent="0.3">
      <c r="A438" s="15"/>
      <c r="B438" s="2"/>
      <c r="C438" s="2"/>
      <c r="D438" s="2"/>
      <c r="E438" s="2"/>
      <c r="F438" s="2"/>
      <c r="G438" s="2"/>
      <c r="H438" s="2"/>
      <c r="I438" s="2"/>
      <c r="J438" s="2"/>
      <c r="K438" s="17"/>
      <c r="L438" s="2"/>
      <c r="M438" s="5"/>
      <c r="O438" s="21"/>
      <c r="P438" s="21"/>
      <c r="Q438" s="21"/>
      <c r="R438" s="21"/>
      <c r="S438" s="21"/>
      <c r="T438" s="21"/>
      <c r="U438" s="21"/>
      <c r="W438" s="21"/>
      <c r="X438" s="21"/>
      <c r="Y438" s="21"/>
    </row>
    <row r="439" spans="1:25" s="1" customFormat="1" ht="26.25" customHeight="1" x14ac:dyDescent="0.3">
      <c r="A439" s="15"/>
      <c r="B439" s="2"/>
      <c r="C439" s="2"/>
      <c r="D439" s="2"/>
      <c r="E439" s="2"/>
      <c r="F439" s="2"/>
      <c r="G439" s="2"/>
      <c r="H439" s="2"/>
      <c r="I439" s="2"/>
      <c r="J439" s="2"/>
      <c r="K439" s="17"/>
      <c r="L439" s="2"/>
      <c r="M439" s="5"/>
      <c r="O439" s="21"/>
      <c r="P439" s="21"/>
      <c r="Q439" s="21"/>
      <c r="R439" s="21"/>
      <c r="S439" s="21"/>
      <c r="T439" s="21"/>
      <c r="U439" s="21"/>
      <c r="W439" s="21"/>
      <c r="X439" s="21"/>
      <c r="Y439" s="21"/>
    </row>
    <row r="440" spans="1:25" s="1" customFormat="1" ht="26.25" customHeight="1" x14ac:dyDescent="0.3">
      <c r="A440" s="15"/>
      <c r="B440" s="2"/>
      <c r="C440" s="2"/>
      <c r="D440" s="2"/>
      <c r="E440" s="2"/>
      <c r="F440" s="2"/>
      <c r="G440" s="2"/>
      <c r="H440" s="2"/>
      <c r="I440" s="2"/>
      <c r="J440" s="2"/>
      <c r="K440" s="17"/>
      <c r="L440" s="2"/>
      <c r="M440" s="5"/>
      <c r="O440" s="21"/>
      <c r="P440" s="21"/>
      <c r="Q440" s="21"/>
      <c r="R440" s="21"/>
      <c r="S440" s="21"/>
      <c r="T440" s="21"/>
      <c r="U440" s="21"/>
      <c r="W440" s="21"/>
      <c r="X440" s="21"/>
      <c r="Y440" s="21"/>
    </row>
    <row r="441" spans="1:25" s="1" customFormat="1" ht="26.25" customHeight="1" x14ac:dyDescent="0.3">
      <c r="A441" s="15"/>
      <c r="B441" s="2"/>
      <c r="C441" s="2"/>
      <c r="D441" s="2"/>
      <c r="E441" s="2"/>
      <c r="F441" s="2"/>
      <c r="G441" s="2"/>
      <c r="H441" s="2"/>
      <c r="I441" s="2"/>
      <c r="J441" s="2"/>
      <c r="K441" s="17"/>
      <c r="L441" s="2"/>
      <c r="M441" s="5"/>
      <c r="O441" s="21"/>
      <c r="P441" s="21"/>
      <c r="Q441" s="21"/>
      <c r="R441" s="21"/>
      <c r="S441" s="21"/>
      <c r="T441" s="21"/>
      <c r="U441" s="21"/>
      <c r="W441" s="21"/>
      <c r="X441" s="21"/>
      <c r="Y441" s="21"/>
    </row>
    <row r="442" spans="1:25" s="1" customFormat="1" ht="26.25" customHeight="1" x14ac:dyDescent="0.3">
      <c r="A442" s="15"/>
      <c r="B442" s="2"/>
      <c r="C442" s="2"/>
      <c r="D442" s="2"/>
      <c r="E442" s="2"/>
      <c r="F442" s="2"/>
      <c r="G442" s="2"/>
      <c r="H442" s="2"/>
      <c r="I442" s="2"/>
      <c r="J442" s="2"/>
      <c r="K442" s="17"/>
      <c r="L442" s="2"/>
      <c r="M442" s="5"/>
      <c r="O442" s="21"/>
      <c r="P442" s="21"/>
      <c r="Q442" s="21"/>
      <c r="R442" s="21"/>
      <c r="S442" s="21"/>
      <c r="T442" s="21"/>
      <c r="U442" s="21"/>
      <c r="W442" s="21"/>
      <c r="X442" s="21"/>
      <c r="Y442" s="21"/>
    </row>
    <row r="443" spans="1:25" s="1" customFormat="1" ht="26.25" customHeight="1" x14ac:dyDescent="0.3">
      <c r="A443" s="15"/>
      <c r="B443" s="2"/>
      <c r="C443" s="2"/>
      <c r="D443" s="2"/>
      <c r="E443" s="2"/>
      <c r="F443" s="2"/>
      <c r="G443" s="2"/>
      <c r="H443" s="2"/>
      <c r="I443" s="2"/>
      <c r="J443" s="2"/>
      <c r="K443" s="17"/>
      <c r="L443" s="2"/>
      <c r="M443" s="5"/>
      <c r="O443" s="21"/>
      <c r="P443" s="21"/>
      <c r="Q443" s="21"/>
      <c r="R443" s="21"/>
      <c r="S443" s="21"/>
      <c r="T443" s="21"/>
      <c r="U443" s="21"/>
      <c r="W443" s="21"/>
      <c r="X443" s="21"/>
      <c r="Y443" s="21"/>
    </row>
    <row r="444" spans="1:25" s="1" customFormat="1" ht="26.25" customHeight="1" x14ac:dyDescent="0.3">
      <c r="A444" s="15"/>
      <c r="B444" s="2"/>
      <c r="C444" s="2"/>
      <c r="D444" s="2"/>
      <c r="E444" s="2"/>
      <c r="F444" s="2"/>
      <c r="G444" s="2"/>
      <c r="H444" s="2"/>
      <c r="I444" s="2"/>
      <c r="J444" s="2"/>
      <c r="K444" s="17"/>
      <c r="L444" s="2"/>
      <c r="M444" s="5"/>
      <c r="O444" s="21"/>
      <c r="P444" s="21"/>
      <c r="Q444" s="21"/>
      <c r="R444" s="21"/>
      <c r="S444" s="21"/>
      <c r="T444" s="21"/>
      <c r="U444" s="21"/>
      <c r="W444" s="21"/>
      <c r="X444" s="21"/>
      <c r="Y444" s="21"/>
    </row>
    <row r="445" spans="1:25" s="1" customFormat="1" ht="26.25" customHeight="1" x14ac:dyDescent="0.3">
      <c r="A445" s="15"/>
      <c r="B445" s="2"/>
      <c r="C445" s="2"/>
      <c r="D445" s="2"/>
      <c r="E445" s="2"/>
      <c r="F445" s="2"/>
      <c r="G445" s="2"/>
      <c r="H445" s="2"/>
      <c r="I445" s="2"/>
      <c r="J445" s="2"/>
      <c r="K445" s="17"/>
      <c r="L445" s="2"/>
      <c r="M445" s="5"/>
      <c r="O445" s="21"/>
      <c r="P445" s="21"/>
      <c r="Q445" s="21"/>
      <c r="R445" s="21"/>
      <c r="S445" s="21"/>
      <c r="T445" s="21"/>
      <c r="U445" s="21"/>
      <c r="W445" s="21"/>
      <c r="X445" s="21"/>
      <c r="Y445" s="21"/>
    </row>
    <row r="446" spans="1:25" s="1" customFormat="1" ht="26.25" customHeight="1" x14ac:dyDescent="0.3">
      <c r="A446" s="15"/>
      <c r="B446" s="2"/>
      <c r="C446" s="2"/>
      <c r="D446" s="2"/>
      <c r="E446" s="2"/>
      <c r="F446" s="2"/>
      <c r="G446" s="2"/>
      <c r="H446" s="2"/>
      <c r="I446" s="2"/>
      <c r="J446" s="2"/>
      <c r="K446" s="17"/>
      <c r="L446" s="2"/>
      <c r="M446" s="5"/>
      <c r="O446" s="21"/>
      <c r="P446" s="21"/>
      <c r="Q446" s="21"/>
      <c r="R446" s="21"/>
      <c r="S446" s="21"/>
      <c r="T446" s="21"/>
      <c r="U446" s="21"/>
      <c r="W446" s="21"/>
      <c r="X446" s="21"/>
      <c r="Y446" s="21"/>
    </row>
    <row r="447" spans="1:25" s="1" customFormat="1" ht="26.25" customHeight="1" x14ac:dyDescent="0.3">
      <c r="A447" s="15"/>
      <c r="B447" s="2"/>
      <c r="C447" s="2"/>
      <c r="D447" s="2"/>
      <c r="E447" s="2"/>
      <c r="F447" s="2"/>
      <c r="G447" s="2"/>
      <c r="H447" s="2"/>
      <c r="I447" s="2"/>
      <c r="J447" s="2"/>
      <c r="K447" s="17"/>
      <c r="L447" s="2"/>
      <c r="M447" s="5"/>
      <c r="O447" s="21"/>
      <c r="P447" s="21"/>
      <c r="Q447" s="21"/>
      <c r="R447" s="21"/>
      <c r="S447" s="21"/>
      <c r="T447" s="21"/>
      <c r="U447" s="21"/>
      <c r="W447" s="21"/>
      <c r="X447" s="21"/>
      <c r="Y447" s="21"/>
    </row>
    <row r="448" spans="1:25" s="1" customFormat="1" ht="26.25" customHeight="1" x14ac:dyDescent="0.3">
      <c r="A448" s="15"/>
      <c r="B448" s="2"/>
      <c r="C448" s="2"/>
      <c r="D448" s="2"/>
      <c r="E448" s="2"/>
      <c r="F448" s="2"/>
      <c r="G448" s="2"/>
      <c r="H448" s="2"/>
      <c r="I448" s="2"/>
      <c r="J448" s="2"/>
      <c r="K448" s="17"/>
      <c r="L448" s="2"/>
      <c r="M448" s="5"/>
      <c r="O448" s="21"/>
      <c r="P448" s="21"/>
      <c r="Q448" s="21"/>
      <c r="R448" s="21"/>
      <c r="S448" s="21"/>
      <c r="T448" s="21"/>
      <c r="U448" s="21"/>
      <c r="W448" s="21"/>
      <c r="X448" s="21"/>
      <c r="Y448" s="21"/>
    </row>
    <row r="449" spans="1:25" s="1" customFormat="1" ht="26.25" customHeight="1" x14ac:dyDescent="0.3">
      <c r="A449" s="15"/>
      <c r="B449" s="2"/>
      <c r="C449" s="2"/>
      <c r="D449" s="2"/>
      <c r="E449" s="2"/>
      <c r="F449" s="2"/>
      <c r="G449" s="2"/>
      <c r="H449" s="2"/>
      <c r="I449" s="2"/>
      <c r="J449" s="2"/>
      <c r="K449" s="17"/>
      <c r="L449" s="2"/>
      <c r="M449" s="5"/>
      <c r="O449" s="21"/>
      <c r="P449" s="21"/>
      <c r="Q449" s="21"/>
      <c r="R449" s="21"/>
      <c r="S449" s="21"/>
      <c r="T449" s="21"/>
      <c r="U449" s="21"/>
      <c r="W449" s="21"/>
      <c r="X449" s="21"/>
      <c r="Y449" s="21"/>
    </row>
    <row r="450" spans="1:25" s="1" customFormat="1" ht="26.25" customHeight="1" x14ac:dyDescent="0.3">
      <c r="A450" s="15"/>
      <c r="B450" s="2"/>
      <c r="C450" s="2"/>
      <c r="D450" s="2"/>
      <c r="E450" s="2"/>
      <c r="F450" s="2"/>
      <c r="G450" s="2"/>
      <c r="H450" s="2"/>
      <c r="I450" s="2"/>
      <c r="J450" s="2"/>
      <c r="K450" s="17"/>
      <c r="L450" s="2"/>
      <c r="M450" s="5"/>
      <c r="O450" s="21"/>
      <c r="P450" s="21"/>
      <c r="Q450" s="21"/>
      <c r="R450" s="21"/>
      <c r="S450" s="21"/>
      <c r="T450" s="21"/>
      <c r="U450" s="21"/>
      <c r="W450" s="21"/>
      <c r="X450" s="21"/>
      <c r="Y450" s="21"/>
    </row>
    <row r="451" spans="1:25" s="1" customFormat="1" ht="26.25" customHeight="1" x14ac:dyDescent="0.3">
      <c r="A451" s="15"/>
      <c r="B451" s="2"/>
      <c r="C451" s="2"/>
      <c r="D451" s="2"/>
      <c r="E451" s="2"/>
      <c r="F451" s="2"/>
      <c r="G451" s="2"/>
      <c r="H451" s="2"/>
      <c r="I451" s="2"/>
      <c r="J451" s="2"/>
      <c r="K451" s="17"/>
      <c r="L451" s="2"/>
      <c r="M451" s="5"/>
      <c r="O451" s="21"/>
      <c r="P451" s="21"/>
      <c r="Q451" s="21"/>
      <c r="R451" s="21"/>
      <c r="S451" s="21"/>
      <c r="T451" s="21"/>
      <c r="U451" s="21"/>
      <c r="W451" s="21"/>
      <c r="X451" s="21"/>
      <c r="Y451" s="21"/>
    </row>
    <row r="452" spans="1:25" s="1" customFormat="1" ht="26.25" customHeight="1" x14ac:dyDescent="0.3">
      <c r="A452" s="15"/>
      <c r="B452" s="2"/>
      <c r="C452" s="2"/>
      <c r="D452" s="2"/>
      <c r="E452" s="2"/>
      <c r="F452" s="2"/>
      <c r="G452" s="2"/>
      <c r="H452" s="2"/>
      <c r="I452" s="2"/>
      <c r="J452" s="2"/>
      <c r="K452" s="17"/>
      <c r="L452" s="2"/>
      <c r="M452" s="5"/>
      <c r="O452" s="21"/>
      <c r="P452" s="21"/>
      <c r="Q452" s="21"/>
      <c r="R452" s="21"/>
      <c r="S452" s="21"/>
      <c r="T452" s="21"/>
      <c r="U452" s="21"/>
      <c r="W452" s="21"/>
      <c r="X452" s="21"/>
      <c r="Y452" s="21"/>
    </row>
    <row r="453" spans="1:25" s="1" customFormat="1" ht="26.25" customHeight="1" x14ac:dyDescent="0.3">
      <c r="A453" s="15"/>
      <c r="B453" s="2"/>
      <c r="C453" s="2"/>
      <c r="D453" s="2"/>
      <c r="E453" s="2"/>
      <c r="F453" s="2"/>
      <c r="G453" s="2"/>
      <c r="H453" s="2"/>
      <c r="I453" s="2"/>
      <c r="J453" s="2"/>
      <c r="K453" s="17"/>
      <c r="L453" s="2"/>
      <c r="M453" s="5"/>
      <c r="O453" s="21"/>
      <c r="P453" s="21"/>
      <c r="Q453" s="21"/>
      <c r="R453" s="21"/>
      <c r="S453" s="21"/>
      <c r="T453" s="21"/>
      <c r="U453" s="21"/>
      <c r="W453" s="21"/>
      <c r="X453" s="21"/>
      <c r="Y453" s="21"/>
    </row>
    <row r="454" spans="1:25" s="1" customFormat="1" ht="26.25" customHeight="1" x14ac:dyDescent="0.3">
      <c r="A454" s="15"/>
      <c r="B454" s="2"/>
      <c r="C454" s="2"/>
      <c r="D454" s="2"/>
      <c r="E454" s="2"/>
      <c r="F454" s="2"/>
      <c r="G454" s="2"/>
      <c r="H454" s="2"/>
      <c r="I454" s="2"/>
      <c r="J454" s="2"/>
      <c r="K454" s="17"/>
      <c r="L454" s="2"/>
      <c r="M454" s="5"/>
      <c r="O454" s="21"/>
      <c r="P454" s="21"/>
      <c r="Q454" s="21"/>
      <c r="R454" s="21"/>
      <c r="S454" s="21"/>
      <c r="T454" s="21"/>
      <c r="U454" s="21"/>
      <c r="W454" s="21"/>
      <c r="X454" s="21"/>
      <c r="Y454" s="21"/>
    </row>
    <row r="455" spans="1:25" s="1" customFormat="1" ht="26.25" customHeight="1" x14ac:dyDescent="0.3">
      <c r="A455" s="15"/>
      <c r="B455" s="2"/>
      <c r="C455" s="2"/>
      <c r="D455" s="2"/>
      <c r="E455" s="2"/>
      <c r="F455" s="2"/>
      <c r="G455" s="2"/>
      <c r="H455" s="2"/>
      <c r="I455" s="2"/>
      <c r="J455" s="2"/>
      <c r="K455" s="17"/>
      <c r="L455" s="2"/>
      <c r="M455" s="5"/>
      <c r="O455" s="21"/>
      <c r="P455" s="21"/>
      <c r="Q455" s="21"/>
      <c r="R455" s="21"/>
      <c r="S455" s="21"/>
      <c r="T455" s="21"/>
      <c r="U455" s="21"/>
      <c r="W455" s="21"/>
      <c r="X455" s="21"/>
      <c r="Y455" s="21"/>
    </row>
    <row r="456" spans="1:25" s="1" customFormat="1" ht="26.25" customHeight="1" x14ac:dyDescent="0.3">
      <c r="A456" s="15"/>
      <c r="B456" s="2"/>
      <c r="C456" s="2"/>
      <c r="D456" s="2"/>
      <c r="E456" s="2"/>
      <c r="F456" s="2"/>
      <c r="G456" s="2"/>
      <c r="H456" s="2"/>
      <c r="I456" s="2"/>
      <c r="J456" s="2"/>
      <c r="K456" s="17"/>
      <c r="L456" s="2"/>
      <c r="M456" s="5"/>
      <c r="O456" s="21"/>
      <c r="P456" s="21"/>
      <c r="Q456" s="21"/>
      <c r="R456" s="21"/>
      <c r="S456" s="21"/>
      <c r="T456" s="21"/>
      <c r="U456" s="21"/>
      <c r="W456" s="21"/>
      <c r="X456" s="21"/>
      <c r="Y456" s="21"/>
    </row>
    <row r="457" spans="1:25" s="1" customFormat="1" ht="26.25" customHeight="1" x14ac:dyDescent="0.3">
      <c r="A457" s="15"/>
      <c r="B457" s="2"/>
      <c r="C457" s="2"/>
      <c r="D457" s="2"/>
      <c r="E457" s="2"/>
      <c r="F457" s="2"/>
      <c r="G457" s="2"/>
      <c r="H457" s="2"/>
      <c r="I457" s="2"/>
      <c r="J457" s="2"/>
      <c r="K457" s="17"/>
      <c r="L457" s="2"/>
      <c r="M457" s="5"/>
      <c r="O457" s="21"/>
      <c r="P457" s="21"/>
      <c r="Q457" s="21"/>
      <c r="R457" s="21"/>
      <c r="S457" s="21"/>
      <c r="T457" s="21"/>
      <c r="U457" s="21"/>
      <c r="W457" s="21"/>
      <c r="X457" s="21"/>
      <c r="Y457" s="21"/>
    </row>
    <row r="458" spans="1:25" s="1" customFormat="1" ht="26.25" customHeight="1" x14ac:dyDescent="0.3">
      <c r="A458" s="15"/>
      <c r="B458" s="2"/>
      <c r="C458" s="2"/>
      <c r="D458" s="2"/>
      <c r="E458" s="2"/>
      <c r="F458" s="2"/>
      <c r="G458" s="2"/>
      <c r="H458" s="2"/>
      <c r="I458" s="2"/>
      <c r="J458" s="2"/>
      <c r="K458" s="17"/>
      <c r="L458" s="2"/>
      <c r="M458" s="5"/>
      <c r="O458" s="21"/>
      <c r="P458" s="21"/>
      <c r="Q458" s="21"/>
      <c r="R458" s="21"/>
      <c r="S458" s="21"/>
      <c r="T458" s="21"/>
      <c r="U458" s="21"/>
      <c r="W458" s="21"/>
      <c r="X458" s="21"/>
      <c r="Y458" s="21"/>
    </row>
    <row r="459" spans="1:25" s="1" customFormat="1" ht="26.25" customHeight="1" x14ac:dyDescent="0.3">
      <c r="A459" s="15"/>
      <c r="B459" s="2"/>
      <c r="C459" s="2"/>
      <c r="D459" s="2"/>
      <c r="E459" s="2"/>
      <c r="F459" s="2"/>
      <c r="G459" s="2"/>
      <c r="H459" s="2"/>
      <c r="I459" s="2"/>
      <c r="J459" s="2"/>
      <c r="K459" s="17"/>
      <c r="L459" s="2"/>
      <c r="M459" s="5"/>
      <c r="O459" s="21"/>
      <c r="P459" s="21"/>
      <c r="Q459" s="21"/>
      <c r="R459" s="21"/>
      <c r="S459" s="21"/>
      <c r="T459" s="21"/>
      <c r="U459" s="21"/>
      <c r="W459" s="21"/>
      <c r="X459" s="21"/>
      <c r="Y459" s="21"/>
    </row>
    <row r="460" spans="1:25" s="1" customFormat="1" ht="26.25" customHeight="1" x14ac:dyDescent="0.3">
      <c r="A460" s="15"/>
      <c r="B460" s="2"/>
      <c r="C460" s="2"/>
      <c r="D460" s="2"/>
      <c r="E460" s="2"/>
      <c r="F460" s="2"/>
      <c r="G460" s="2"/>
      <c r="H460" s="2"/>
      <c r="I460" s="2"/>
      <c r="J460" s="2"/>
      <c r="K460" s="17"/>
      <c r="L460" s="2"/>
      <c r="M460" s="5"/>
      <c r="O460" s="21"/>
      <c r="P460" s="21"/>
      <c r="Q460" s="21"/>
      <c r="R460" s="21"/>
      <c r="S460" s="21"/>
      <c r="T460" s="21"/>
      <c r="U460" s="21"/>
      <c r="W460" s="21"/>
      <c r="X460" s="21"/>
      <c r="Y460" s="21"/>
    </row>
    <row r="461" spans="1:25" s="1" customFormat="1" ht="26.25" customHeight="1" x14ac:dyDescent="0.3">
      <c r="A461" s="15"/>
      <c r="B461" s="2"/>
      <c r="C461" s="2"/>
      <c r="D461" s="2"/>
      <c r="E461" s="2"/>
      <c r="F461" s="2"/>
      <c r="G461" s="2"/>
      <c r="H461" s="2"/>
      <c r="I461" s="2"/>
      <c r="J461" s="2"/>
      <c r="K461" s="17"/>
      <c r="L461" s="2"/>
      <c r="M461" s="5"/>
      <c r="O461" s="21"/>
      <c r="P461" s="21"/>
      <c r="Q461" s="21"/>
      <c r="R461" s="21"/>
      <c r="S461" s="21"/>
      <c r="T461" s="21"/>
      <c r="U461" s="21"/>
      <c r="W461" s="21"/>
      <c r="X461" s="21"/>
      <c r="Y461" s="21"/>
    </row>
    <row r="462" spans="1:25" s="1" customFormat="1" ht="26.25" customHeight="1" x14ac:dyDescent="0.3">
      <c r="A462" s="15"/>
      <c r="B462" s="2"/>
      <c r="C462" s="2"/>
      <c r="D462" s="2"/>
      <c r="E462" s="2"/>
      <c r="F462" s="2"/>
      <c r="G462" s="2"/>
      <c r="H462" s="2"/>
      <c r="I462" s="2"/>
      <c r="J462" s="2"/>
      <c r="K462" s="17"/>
      <c r="L462" s="2"/>
      <c r="M462" s="5"/>
      <c r="O462" s="21"/>
      <c r="P462" s="21"/>
      <c r="Q462" s="21"/>
      <c r="R462" s="21"/>
      <c r="S462" s="21"/>
      <c r="T462" s="21"/>
      <c r="U462" s="21"/>
      <c r="W462" s="21"/>
      <c r="X462" s="21"/>
      <c r="Y462" s="21"/>
    </row>
    <row r="463" spans="1:25" s="1" customFormat="1" ht="26.25" customHeight="1" x14ac:dyDescent="0.3">
      <c r="A463" s="15"/>
      <c r="B463" s="2"/>
      <c r="C463" s="2"/>
      <c r="D463" s="2"/>
      <c r="E463" s="2"/>
      <c r="F463" s="2"/>
      <c r="G463" s="2"/>
      <c r="H463" s="2"/>
      <c r="I463" s="2"/>
      <c r="J463" s="2"/>
      <c r="K463" s="17"/>
      <c r="L463" s="2"/>
      <c r="M463" s="5"/>
      <c r="O463" s="21"/>
      <c r="P463" s="21"/>
      <c r="Q463" s="21"/>
      <c r="R463" s="21"/>
      <c r="S463" s="21"/>
      <c r="T463" s="21"/>
      <c r="U463" s="21"/>
      <c r="W463" s="21"/>
      <c r="X463" s="21"/>
      <c r="Y463" s="21"/>
    </row>
    <row r="464" spans="1:25" s="1" customFormat="1" ht="26.25" customHeight="1" x14ac:dyDescent="0.3">
      <c r="A464" s="15"/>
      <c r="B464" s="2"/>
      <c r="C464" s="2"/>
      <c r="D464" s="2"/>
      <c r="E464" s="2"/>
      <c r="F464" s="2"/>
      <c r="G464" s="2"/>
      <c r="H464" s="2"/>
      <c r="I464" s="2"/>
      <c r="J464" s="2"/>
      <c r="K464" s="17"/>
      <c r="L464" s="2"/>
      <c r="M464" s="5"/>
      <c r="O464" s="21"/>
      <c r="P464" s="21"/>
      <c r="Q464" s="21"/>
      <c r="R464" s="21"/>
      <c r="S464" s="21"/>
      <c r="T464" s="21"/>
      <c r="U464" s="21"/>
      <c r="W464" s="21"/>
      <c r="X464" s="21"/>
      <c r="Y464" s="21"/>
    </row>
    <row r="465" spans="1:25" s="1" customFormat="1" ht="26.25" customHeight="1" x14ac:dyDescent="0.3">
      <c r="A465" s="15"/>
      <c r="B465" s="2"/>
      <c r="C465" s="2"/>
      <c r="D465" s="2"/>
      <c r="E465" s="2"/>
      <c r="F465" s="2"/>
      <c r="G465" s="2"/>
      <c r="H465" s="2"/>
      <c r="I465" s="2"/>
      <c r="J465" s="2"/>
      <c r="K465" s="17"/>
      <c r="L465" s="2"/>
      <c r="M465" s="5"/>
      <c r="O465" s="21"/>
      <c r="P465" s="21"/>
      <c r="Q465" s="21"/>
      <c r="R465" s="21"/>
      <c r="S465" s="21"/>
      <c r="T465" s="21"/>
      <c r="U465" s="21"/>
      <c r="W465" s="21"/>
      <c r="X465" s="21"/>
      <c r="Y465" s="21"/>
    </row>
    <row r="466" spans="1:25" s="1" customFormat="1" ht="26.25" customHeight="1" x14ac:dyDescent="0.3">
      <c r="A466" s="15"/>
      <c r="B466" s="2"/>
      <c r="C466" s="2"/>
      <c r="D466" s="2"/>
      <c r="E466" s="2"/>
      <c r="F466" s="2"/>
      <c r="G466" s="2"/>
      <c r="H466" s="2"/>
      <c r="I466" s="2"/>
      <c r="J466" s="2"/>
      <c r="K466" s="17"/>
      <c r="L466" s="2"/>
      <c r="M466" s="5"/>
      <c r="O466" s="21"/>
      <c r="P466" s="21"/>
      <c r="Q466" s="21"/>
      <c r="R466" s="21"/>
      <c r="S466" s="21"/>
      <c r="T466" s="21"/>
      <c r="U466" s="21"/>
      <c r="W466" s="21"/>
      <c r="X466" s="21"/>
      <c r="Y466" s="21"/>
    </row>
    <row r="467" spans="1:25" s="1" customFormat="1" ht="26.25" customHeight="1" x14ac:dyDescent="0.3">
      <c r="A467" s="15"/>
      <c r="B467" s="2"/>
      <c r="C467" s="2"/>
      <c r="D467" s="2"/>
      <c r="E467" s="2"/>
      <c r="F467" s="2"/>
      <c r="G467" s="2"/>
      <c r="H467" s="2"/>
      <c r="I467" s="2"/>
      <c r="J467" s="2"/>
      <c r="K467" s="17"/>
      <c r="L467" s="2"/>
      <c r="M467" s="5"/>
      <c r="O467" s="21"/>
      <c r="P467" s="21"/>
      <c r="Q467" s="21"/>
      <c r="R467" s="21"/>
      <c r="S467" s="21"/>
      <c r="T467" s="21"/>
      <c r="U467" s="21"/>
      <c r="W467" s="21"/>
      <c r="X467" s="21"/>
      <c r="Y467" s="21"/>
    </row>
    <row r="468" spans="1:25" s="1" customFormat="1" ht="26.25" customHeight="1" x14ac:dyDescent="0.3">
      <c r="A468" s="15"/>
      <c r="B468" s="2"/>
      <c r="C468" s="2"/>
      <c r="D468" s="2"/>
      <c r="E468" s="2"/>
      <c r="F468" s="2"/>
      <c r="G468" s="2"/>
      <c r="H468" s="2"/>
      <c r="I468" s="2"/>
      <c r="J468" s="2"/>
      <c r="K468" s="17"/>
      <c r="L468" s="2"/>
      <c r="M468" s="5"/>
      <c r="O468" s="21"/>
      <c r="P468" s="21"/>
      <c r="Q468" s="21"/>
      <c r="R468" s="21"/>
      <c r="S468" s="21"/>
      <c r="T468" s="21"/>
      <c r="U468" s="21"/>
      <c r="W468" s="21"/>
      <c r="X468" s="21"/>
      <c r="Y468" s="21"/>
    </row>
    <row r="469" spans="1:25" s="1" customFormat="1" ht="26.25" customHeight="1" x14ac:dyDescent="0.3">
      <c r="A469" s="15"/>
      <c r="B469" s="2"/>
      <c r="C469" s="2"/>
      <c r="D469" s="2"/>
      <c r="E469" s="2"/>
      <c r="F469" s="2"/>
      <c r="G469" s="2"/>
      <c r="H469" s="2"/>
      <c r="I469" s="2"/>
      <c r="J469" s="2"/>
      <c r="K469" s="17"/>
      <c r="L469" s="2"/>
      <c r="M469" s="5"/>
      <c r="O469" s="21"/>
      <c r="P469" s="21"/>
      <c r="Q469" s="21"/>
      <c r="R469" s="21"/>
      <c r="S469" s="21"/>
      <c r="T469" s="21"/>
      <c r="U469" s="21"/>
      <c r="W469" s="21"/>
      <c r="X469" s="21"/>
      <c r="Y469" s="21"/>
    </row>
    <row r="470" spans="1:25" s="1" customFormat="1" ht="26.25" customHeight="1" x14ac:dyDescent="0.3">
      <c r="A470" s="15"/>
      <c r="B470" s="2"/>
      <c r="C470" s="2"/>
      <c r="D470" s="2"/>
      <c r="E470" s="2"/>
      <c r="F470" s="2"/>
      <c r="G470" s="2"/>
      <c r="H470" s="2"/>
      <c r="I470" s="2"/>
      <c r="J470" s="2"/>
      <c r="K470" s="17"/>
      <c r="L470" s="2"/>
      <c r="M470" s="5"/>
      <c r="O470" s="21"/>
      <c r="P470" s="21"/>
      <c r="Q470" s="21"/>
      <c r="R470" s="21"/>
      <c r="S470" s="21"/>
      <c r="T470" s="21"/>
      <c r="U470" s="21"/>
      <c r="W470" s="21"/>
      <c r="X470" s="21"/>
      <c r="Y470" s="21"/>
    </row>
    <row r="471" spans="1:25" s="1" customFormat="1" ht="26.25" customHeight="1" x14ac:dyDescent="0.3">
      <c r="A471" s="15"/>
      <c r="B471" s="2"/>
      <c r="C471" s="2"/>
      <c r="D471" s="2"/>
      <c r="E471" s="2"/>
      <c r="F471" s="2"/>
      <c r="G471" s="2"/>
      <c r="H471" s="2"/>
      <c r="I471" s="2"/>
      <c r="J471" s="2"/>
      <c r="K471" s="17"/>
      <c r="L471" s="2"/>
      <c r="M471" s="5"/>
      <c r="O471" s="21"/>
      <c r="P471" s="21"/>
      <c r="Q471" s="21"/>
      <c r="R471" s="21"/>
      <c r="S471" s="21"/>
      <c r="T471" s="21"/>
      <c r="U471" s="21"/>
      <c r="W471" s="21"/>
      <c r="X471" s="21"/>
      <c r="Y471" s="21"/>
    </row>
    <row r="472" spans="1:25" s="1" customFormat="1" ht="26.25" customHeight="1" x14ac:dyDescent="0.3">
      <c r="A472" s="15"/>
      <c r="B472" s="2"/>
      <c r="C472" s="2"/>
      <c r="D472" s="2"/>
      <c r="E472" s="2"/>
      <c r="F472" s="2"/>
      <c r="G472" s="2"/>
      <c r="H472" s="2"/>
      <c r="I472" s="2"/>
      <c r="J472" s="2"/>
      <c r="K472" s="17"/>
      <c r="L472" s="2"/>
      <c r="M472" s="5"/>
      <c r="O472" s="21"/>
      <c r="P472" s="21"/>
      <c r="Q472" s="21"/>
      <c r="R472" s="21"/>
      <c r="S472" s="21"/>
      <c r="T472" s="21"/>
      <c r="U472" s="21"/>
      <c r="W472" s="21"/>
      <c r="X472" s="21"/>
      <c r="Y472" s="21"/>
    </row>
    <row r="473" spans="1:25" s="1" customFormat="1" ht="26.25" customHeight="1" x14ac:dyDescent="0.3">
      <c r="A473" s="15"/>
      <c r="B473" s="2"/>
      <c r="C473" s="2"/>
      <c r="D473" s="2"/>
      <c r="E473" s="2"/>
      <c r="F473" s="2"/>
      <c r="G473" s="2"/>
      <c r="H473" s="2"/>
      <c r="I473" s="2"/>
      <c r="J473" s="2"/>
      <c r="K473" s="17"/>
      <c r="L473" s="2"/>
      <c r="M473" s="5"/>
      <c r="O473" s="21"/>
      <c r="P473" s="21"/>
      <c r="Q473" s="21"/>
      <c r="R473" s="21"/>
      <c r="S473" s="21"/>
      <c r="T473" s="21"/>
      <c r="U473" s="21"/>
      <c r="W473" s="21"/>
      <c r="X473" s="21"/>
      <c r="Y473" s="21"/>
    </row>
    <row r="474" spans="1:25" s="1" customFormat="1" ht="26.25" customHeight="1" x14ac:dyDescent="0.3">
      <c r="A474" s="15"/>
      <c r="B474" s="2"/>
      <c r="C474" s="2"/>
      <c r="D474" s="2"/>
      <c r="E474" s="2"/>
      <c r="F474" s="2"/>
      <c r="G474" s="2"/>
      <c r="H474" s="2"/>
      <c r="I474" s="2"/>
      <c r="J474" s="2"/>
      <c r="K474" s="17"/>
      <c r="L474" s="2"/>
      <c r="M474" s="5"/>
      <c r="O474" s="21"/>
      <c r="P474" s="21"/>
      <c r="Q474" s="21"/>
      <c r="R474" s="21"/>
      <c r="S474" s="21"/>
      <c r="T474" s="21"/>
      <c r="U474" s="21"/>
      <c r="W474" s="21"/>
      <c r="X474" s="21"/>
      <c r="Y474" s="21"/>
    </row>
    <row r="475" spans="1:25" s="1" customFormat="1" ht="26.25" customHeight="1" x14ac:dyDescent="0.3">
      <c r="A475" s="15"/>
      <c r="B475" s="2"/>
      <c r="C475" s="2"/>
      <c r="D475" s="2"/>
      <c r="E475" s="2"/>
      <c r="F475" s="2"/>
      <c r="G475" s="2"/>
      <c r="H475" s="2"/>
      <c r="I475" s="2"/>
      <c r="J475" s="2"/>
      <c r="K475" s="17"/>
      <c r="L475" s="2"/>
      <c r="M475" s="5"/>
      <c r="O475" s="21"/>
      <c r="P475" s="21"/>
      <c r="Q475" s="21"/>
      <c r="R475" s="21"/>
      <c r="S475" s="21"/>
      <c r="T475" s="21"/>
      <c r="U475" s="21"/>
      <c r="W475" s="21"/>
      <c r="X475" s="21"/>
      <c r="Y475" s="21"/>
    </row>
    <row r="476" spans="1:25" s="1" customFormat="1" ht="26.25" customHeight="1" x14ac:dyDescent="0.3">
      <c r="A476" s="15"/>
      <c r="B476" s="2"/>
      <c r="C476" s="2"/>
      <c r="D476" s="2"/>
      <c r="E476" s="2"/>
      <c r="F476" s="2"/>
      <c r="G476" s="2"/>
      <c r="H476" s="2"/>
      <c r="I476" s="2"/>
      <c r="J476" s="2"/>
      <c r="K476" s="17"/>
      <c r="L476" s="2"/>
      <c r="M476" s="5"/>
      <c r="O476" s="21"/>
      <c r="P476" s="21"/>
      <c r="Q476" s="21"/>
      <c r="R476" s="21"/>
      <c r="S476" s="21"/>
      <c r="T476" s="21"/>
      <c r="U476" s="21"/>
      <c r="W476" s="21"/>
      <c r="X476" s="21"/>
      <c r="Y476" s="21"/>
    </row>
    <row r="477" spans="1:25" s="1" customFormat="1" ht="26.25" customHeight="1" x14ac:dyDescent="0.3">
      <c r="A477" s="15"/>
      <c r="B477" s="2"/>
      <c r="C477" s="2"/>
      <c r="D477" s="2"/>
      <c r="E477" s="2"/>
      <c r="F477" s="2"/>
      <c r="G477" s="2"/>
      <c r="H477" s="2"/>
      <c r="I477" s="2"/>
      <c r="J477" s="2"/>
      <c r="K477" s="17"/>
      <c r="L477" s="2"/>
      <c r="M477" s="5"/>
      <c r="O477" s="21"/>
      <c r="P477" s="21"/>
      <c r="Q477" s="21"/>
      <c r="R477" s="21"/>
      <c r="S477" s="21"/>
      <c r="T477" s="21"/>
      <c r="U477" s="21"/>
      <c r="W477" s="21"/>
      <c r="X477" s="21"/>
      <c r="Y477" s="21"/>
    </row>
    <row r="478" spans="1:25" s="1" customFormat="1" ht="26.25" customHeight="1" x14ac:dyDescent="0.3">
      <c r="A478" s="15"/>
      <c r="B478" s="2"/>
      <c r="C478" s="2"/>
      <c r="D478" s="2"/>
      <c r="E478" s="2"/>
      <c r="F478" s="2"/>
      <c r="G478" s="2"/>
      <c r="H478" s="2"/>
      <c r="I478" s="2"/>
      <c r="J478" s="2"/>
      <c r="K478" s="17"/>
      <c r="L478" s="2"/>
      <c r="M478" s="5"/>
      <c r="O478" s="21"/>
      <c r="P478" s="21"/>
      <c r="Q478" s="21"/>
      <c r="R478" s="21"/>
      <c r="S478" s="21"/>
      <c r="T478" s="21"/>
      <c r="U478" s="21"/>
      <c r="W478" s="21"/>
      <c r="X478" s="21"/>
      <c r="Y478" s="21"/>
    </row>
    <row r="479" spans="1:25" s="1" customFormat="1" ht="26.25" customHeight="1" x14ac:dyDescent="0.3">
      <c r="A479" s="15"/>
      <c r="B479" s="2"/>
      <c r="C479" s="2"/>
      <c r="D479" s="2"/>
      <c r="E479" s="2"/>
      <c r="F479" s="2"/>
      <c r="G479" s="2"/>
      <c r="H479" s="2"/>
      <c r="I479" s="2"/>
      <c r="J479" s="2"/>
      <c r="K479" s="17"/>
      <c r="L479" s="2"/>
      <c r="M479" s="5"/>
      <c r="O479" s="21"/>
      <c r="P479" s="21"/>
      <c r="Q479" s="21"/>
      <c r="R479" s="21"/>
      <c r="S479" s="21"/>
      <c r="T479" s="21"/>
      <c r="U479" s="21"/>
      <c r="W479" s="21"/>
      <c r="X479" s="21"/>
      <c r="Y479" s="21"/>
    </row>
    <row r="480" spans="1:25" s="1" customFormat="1" ht="26.25" customHeight="1" x14ac:dyDescent="0.3">
      <c r="A480" s="15"/>
      <c r="B480" s="2"/>
      <c r="C480" s="2"/>
      <c r="D480" s="2"/>
      <c r="E480" s="2"/>
      <c r="F480" s="2"/>
      <c r="G480" s="2"/>
      <c r="H480" s="2"/>
      <c r="I480" s="2"/>
      <c r="J480" s="2"/>
      <c r="K480" s="17"/>
      <c r="L480" s="2"/>
      <c r="M480" s="5"/>
      <c r="O480" s="21"/>
      <c r="P480" s="21"/>
      <c r="Q480" s="21"/>
      <c r="R480" s="21"/>
      <c r="S480" s="21"/>
      <c r="T480" s="21"/>
      <c r="U480" s="21"/>
      <c r="W480" s="21"/>
      <c r="X480" s="21"/>
      <c r="Y480" s="21"/>
    </row>
    <row r="481" spans="1:25" s="1" customFormat="1" ht="26.25" customHeight="1" x14ac:dyDescent="0.3">
      <c r="A481" s="15"/>
      <c r="B481" s="2"/>
      <c r="C481" s="2"/>
      <c r="D481" s="2"/>
      <c r="E481" s="2"/>
      <c r="F481" s="2"/>
      <c r="G481" s="2"/>
      <c r="H481" s="2"/>
      <c r="I481" s="2"/>
      <c r="J481" s="2"/>
      <c r="K481" s="17"/>
      <c r="L481" s="2"/>
      <c r="M481" s="5"/>
      <c r="O481" s="21"/>
      <c r="P481" s="21"/>
      <c r="Q481" s="21"/>
      <c r="R481" s="21"/>
      <c r="S481" s="21"/>
      <c r="T481" s="21"/>
      <c r="U481" s="21"/>
      <c r="W481" s="21"/>
      <c r="X481" s="21"/>
      <c r="Y481" s="21"/>
    </row>
    <row r="482" spans="1:25" s="1" customFormat="1" ht="26.25" customHeight="1" x14ac:dyDescent="0.3">
      <c r="A482" s="15"/>
      <c r="B482" s="2"/>
      <c r="C482" s="2"/>
      <c r="D482" s="2"/>
      <c r="E482" s="2"/>
      <c r="F482" s="2"/>
      <c r="G482" s="2"/>
      <c r="H482" s="2"/>
      <c r="I482" s="2"/>
      <c r="J482" s="2"/>
      <c r="K482" s="17"/>
      <c r="L482" s="2"/>
      <c r="M482" s="5"/>
      <c r="O482" s="21"/>
      <c r="P482" s="21"/>
      <c r="Q482" s="21"/>
      <c r="R482" s="21"/>
      <c r="S482" s="21"/>
      <c r="T482" s="21"/>
      <c r="U482" s="21"/>
      <c r="W482" s="21"/>
      <c r="X482" s="21"/>
      <c r="Y482" s="21"/>
    </row>
    <row r="483" spans="1:25" s="1" customFormat="1" ht="26.25" customHeight="1" x14ac:dyDescent="0.3">
      <c r="A483" s="15"/>
      <c r="B483" s="2"/>
      <c r="C483" s="2"/>
      <c r="D483" s="2"/>
      <c r="E483" s="2"/>
      <c r="F483" s="2"/>
      <c r="G483" s="2"/>
      <c r="H483" s="2"/>
      <c r="I483" s="2"/>
      <c r="J483" s="2"/>
      <c r="K483" s="17"/>
      <c r="L483" s="2"/>
      <c r="M483" s="5"/>
      <c r="O483" s="21"/>
      <c r="P483" s="21"/>
      <c r="Q483" s="21"/>
      <c r="R483" s="21"/>
      <c r="S483" s="21"/>
      <c r="T483" s="21"/>
      <c r="U483" s="21"/>
      <c r="W483" s="21"/>
      <c r="X483" s="21"/>
      <c r="Y483" s="21"/>
    </row>
    <row r="484" spans="1:25" ht="26.25" customHeight="1" x14ac:dyDescent="0.3">
      <c r="A484" s="15"/>
      <c r="B484" s="2"/>
      <c r="C484" s="2"/>
      <c r="D484" s="2"/>
      <c r="E484" s="2"/>
      <c r="F484" s="2"/>
      <c r="G484" s="2"/>
      <c r="H484" s="2"/>
      <c r="I484" s="2"/>
      <c r="J484" s="2"/>
      <c r="K484" s="17"/>
      <c r="L484" s="2"/>
      <c r="N484" s="1"/>
      <c r="O484" s="21"/>
      <c r="P484" s="21"/>
      <c r="Q484" s="21"/>
      <c r="R484" s="21"/>
      <c r="S484" s="21"/>
      <c r="T484" s="21"/>
      <c r="U484" s="21"/>
      <c r="V484" s="1"/>
    </row>
  </sheetData>
  <dataConsolidate>
    <dataRefs count="1">
      <dataRef ref="S45:S52" sheet="riferimenti" r:id="rId1"/>
    </dataRefs>
  </dataConsolidate>
  <mergeCells count="159">
    <mergeCell ref="AA5:AB5"/>
    <mergeCell ref="A19:B19"/>
    <mergeCell ref="C19:E19"/>
    <mergeCell ref="G19:N19"/>
    <mergeCell ref="A20:C20"/>
    <mergeCell ref="B1:N1"/>
    <mergeCell ref="B2:N2"/>
    <mergeCell ref="A3:N3"/>
    <mergeCell ref="A4:A6"/>
    <mergeCell ref="B4:N4"/>
    <mergeCell ref="V4:X4"/>
    <mergeCell ref="N5:N6"/>
    <mergeCell ref="V5:V6"/>
    <mergeCell ref="W5:X6"/>
    <mergeCell ref="A22:I22"/>
    <mergeCell ref="A37:D37"/>
    <mergeCell ref="A38:D38"/>
    <mergeCell ref="A39:D39"/>
    <mergeCell ref="A40:D40"/>
    <mergeCell ref="A41:D41"/>
    <mergeCell ref="A42:D42"/>
    <mergeCell ref="J25:M25"/>
    <mergeCell ref="A32:N32"/>
    <mergeCell ref="A33:M33"/>
    <mergeCell ref="A34:D34"/>
    <mergeCell ref="A35:D35"/>
    <mergeCell ref="A36:D36"/>
    <mergeCell ref="A43:D43"/>
    <mergeCell ref="A44:D44"/>
    <mergeCell ref="A45:D45"/>
    <mergeCell ref="A49:D49"/>
    <mergeCell ref="A50:D50"/>
    <mergeCell ref="A51:D51"/>
    <mergeCell ref="A83:D83"/>
    <mergeCell ref="A84:D84"/>
    <mergeCell ref="A85:D85"/>
    <mergeCell ref="A78:D78"/>
    <mergeCell ref="A79:D79"/>
    <mergeCell ref="A80:D80"/>
    <mergeCell ref="A46:D46"/>
    <mergeCell ref="A47:D47"/>
    <mergeCell ref="A48:D48"/>
    <mergeCell ref="A53:D53"/>
    <mergeCell ref="A54:D54"/>
    <mergeCell ref="A55:D55"/>
    <mergeCell ref="A52:D52"/>
    <mergeCell ref="A56:D56"/>
    <mergeCell ref="A57:D57"/>
    <mergeCell ref="A58:D58"/>
    <mergeCell ref="A59:F59"/>
    <mergeCell ref="A61:N61"/>
    <mergeCell ref="A86:D86"/>
    <mergeCell ref="A87:D87"/>
    <mergeCell ref="A88:D88"/>
    <mergeCell ref="A62:D62"/>
    <mergeCell ref="A63:D63"/>
    <mergeCell ref="A64:D64"/>
    <mergeCell ref="A65:D65"/>
    <mergeCell ref="A81:D81"/>
    <mergeCell ref="A82:D82"/>
    <mergeCell ref="A66:D66"/>
    <mergeCell ref="A67:D67"/>
    <mergeCell ref="A68:D68"/>
    <mergeCell ref="A69:D69"/>
    <mergeCell ref="A70:D70"/>
    <mergeCell ref="A71:D71"/>
    <mergeCell ref="A72:D72"/>
    <mergeCell ref="A73:D73"/>
    <mergeCell ref="A74:D74"/>
    <mergeCell ref="A75:D75"/>
    <mergeCell ref="A76:D76"/>
    <mergeCell ref="A77:D77"/>
    <mergeCell ref="A97:F97"/>
    <mergeCell ref="A98:F98"/>
    <mergeCell ref="A99:F99"/>
    <mergeCell ref="A101:F101"/>
    <mergeCell ref="A102:F102"/>
    <mergeCell ref="A105:F105"/>
    <mergeCell ref="A89:F89"/>
    <mergeCell ref="A92:F92"/>
    <mergeCell ref="A93:F93"/>
    <mergeCell ref="A94:F94"/>
    <mergeCell ref="A95:F95"/>
    <mergeCell ref="A96:F96"/>
    <mergeCell ref="A112:F112"/>
    <mergeCell ref="A113:F113"/>
    <mergeCell ref="A114:F114"/>
    <mergeCell ref="A117:F117"/>
    <mergeCell ref="A118:F118"/>
    <mergeCell ref="A119:F119"/>
    <mergeCell ref="A106:F106"/>
    <mergeCell ref="A107:F107"/>
    <mergeCell ref="A108:F108"/>
    <mergeCell ref="A109:F109"/>
    <mergeCell ref="A110:F110"/>
    <mergeCell ref="A111:F111"/>
    <mergeCell ref="A126:F126"/>
    <mergeCell ref="A129:F129"/>
    <mergeCell ref="A130:F130"/>
    <mergeCell ref="A131:F131"/>
    <mergeCell ref="A132:F132"/>
    <mergeCell ref="A133:F133"/>
    <mergeCell ref="A120:F120"/>
    <mergeCell ref="A121:F121"/>
    <mergeCell ref="A122:F122"/>
    <mergeCell ref="A123:F123"/>
    <mergeCell ref="A124:F124"/>
    <mergeCell ref="A125:F125"/>
    <mergeCell ref="A142:F142"/>
    <mergeCell ref="A143:F143"/>
    <mergeCell ref="A144:F144"/>
    <mergeCell ref="A145:F145"/>
    <mergeCell ref="A146:F146"/>
    <mergeCell ref="A147:F147"/>
    <mergeCell ref="A134:F134"/>
    <mergeCell ref="A135:F135"/>
    <mergeCell ref="A136:F136"/>
    <mergeCell ref="A137:F137"/>
    <mergeCell ref="A138:F138"/>
    <mergeCell ref="A141:F141"/>
    <mergeCell ref="A155:D155"/>
    <mergeCell ref="A156:F156"/>
    <mergeCell ref="E157:G157"/>
    <mergeCell ref="E158:G158"/>
    <mergeCell ref="E159:G159"/>
    <mergeCell ref="A161:N161"/>
    <mergeCell ref="A149:N149"/>
    <mergeCell ref="A150:D150"/>
    <mergeCell ref="A151:D151"/>
    <mergeCell ref="A152:D152"/>
    <mergeCell ref="A153:D153"/>
    <mergeCell ref="A154:D154"/>
    <mergeCell ref="A197:A198"/>
    <mergeCell ref="B197:D197"/>
    <mergeCell ref="E197:E198"/>
    <mergeCell ref="H198:M198"/>
    <mergeCell ref="A162:A163"/>
    <mergeCell ref="B162:D162"/>
    <mergeCell ref="E162:E163"/>
    <mergeCell ref="A178:U178"/>
    <mergeCell ref="A180:A182"/>
    <mergeCell ref="B180:N180"/>
    <mergeCell ref="N181:N182"/>
    <mergeCell ref="O128:R128"/>
    <mergeCell ref="S128:U128"/>
    <mergeCell ref="O140:R140"/>
    <mergeCell ref="S140:U140"/>
    <mergeCell ref="O149:R149"/>
    <mergeCell ref="S149:U149"/>
    <mergeCell ref="O33:R33"/>
    <mergeCell ref="S33:U33"/>
    <mergeCell ref="O61:R61"/>
    <mergeCell ref="S61:U61"/>
    <mergeCell ref="O91:R91"/>
    <mergeCell ref="S91:U91"/>
    <mergeCell ref="O104:R104"/>
    <mergeCell ref="S104:U104"/>
    <mergeCell ref="O116:R116"/>
    <mergeCell ref="S116:U116"/>
  </mergeCells>
  <dataValidations disablePrompts="1" count="4">
    <dataValidation type="list" allowBlank="1" showInputMessage="1" showErrorMessage="1" sqref="M118:M125 M35:M58 M93:M101 M63:M88 M130:M137 M142:M146 M106:M113 M151:M155">
      <formula1>$AB$6:$AB$8</formula1>
    </dataValidation>
    <dataValidation type="list" allowBlank="1" showInputMessage="1" showErrorMessage="1" sqref="V27 G151:G155">
      <formula1>$B$5:$M$5</formula1>
    </dataValidation>
    <dataValidation type="list" allowBlank="1" showInputMessage="1" showErrorMessage="1" sqref="G142:G146 G35:G58 G130:G137 G118:G125 G106:G113 G93:G101 G63:G88">
      <formula1>$AA$6:$AA$17</formula1>
    </dataValidation>
    <dataValidation type="list" allowBlank="1" showInputMessage="1" showErrorMessage="1" sqref="L151:L155 L35:L58 L118:L125 L63:L88 L142:L146 L93:L101 L106:L113 L130:L137">
      <formula1>$B$23:$H$23</formula1>
    </dataValidation>
  </dataValidations>
  <printOptions horizontalCentered="1" verticalCentered="1"/>
  <pageMargins left="0.15748031496062992" right="0.15748031496062992" top="0.7" bottom="0.47244094488188981" header="0.31496062992125984" footer="0.39370078740157483"/>
  <pageSetup paperSize="8" scale="80" orientation="landscape" r:id="rId2"/>
  <headerFooter>
    <oddHeader>&amp;C&amp;"Times New Roman,Grassetto"&amp;14B) SPESE per INCONTRI INFORMATIVI - modello n. 8.b)</oddHeader>
    <oddFooter>&amp;R&amp;P</oddFooter>
  </headerFooter>
  <rowBreaks count="2" manualBreakCount="2">
    <brk id="31" max="16383" man="1"/>
    <brk id="15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65"/>
  <sheetViews>
    <sheetView showGridLines="0" topLeftCell="A129" zoomScaleNormal="100" workbookViewId="0">
      <selection activeCell="H132" sqref="H132"/>
    </sheetView>
  </sheetViews>
  <sheetFormatPr defaultColWidth="9.109375" defaultRowHeight="26.25" customHeight="1" x14ac:dyDescent="0.3"/>
  <cols>
    <col min="1" max="1" width="40.6640625" style="7" customWidth="1"/>
    <col min="2" max="2" width="10" style="6" customWidth="1"/>
    <col min="3" max="3" width="12.109375" style="6" customWidth="1"/>
    <col min="4" max="4" width="11.88671875" style="6" customWidth="1"/>
    <col min="5" max="5" width="10.6640625" style="6" customWidth="1"/>
    <col min="6" max="6" width="10.33203125" style="6" customWidth="1"/>
    <col min="7" max="7" width="11.88671875" style="6" customWidth="1"/>
    <col min="8" max="8" width="10.109375" style="6" bestFit="1" customWidth="1"/>
    <col min="9" max="9" width="10.33203125" style="6" customWidth="1"/>
    <col min="10" max="10" width="12" style="6" bestFit="1" customWidth="1"/>
    <col min="11" max="11" width="10.6640625" style="8" bestFit="1" customWidth="1"/>
    <col min="12" max="12" width="11" style="6" customWidth="1"/>
    <col min="13" max="13" width="11.109375" style="5" customWidth="1"/>
    <col min="14" max="14" width="12.109375" style="3" customWidth="1"/>
    <col min="15" max="21" width="12.109375" style="20" customWidth="1"/>
    <col min="22" max="22" width="10.6640625" style="20" customWidth="1"/>
    <col min="23" max="23" width="13.6640625" style="20" customWidth="1"/>
    <col min="24" max="24" width="20" style="20" customWidth="1"/>
    <col min="25" max="25" width="7.44140625" style="20" customWidth="1"/>
    <col min="26" max="26" width="10.6640625" style="20" customWidth="1"/>
    <col min="27" max="27" width="9.109375" style="3"/>
    <col min="28" max="28" width="12.44140625" style="3" customWidth="1"/>
    <col min="29" max="16384" width="9.109375" style="3"/>
  </cols>
  <sheetData>
    <row r="1" spans="1:28" s="52" customFormat="1" ht="24.9" customHeight="1" thickBot="1" x14ac:dyDescent="0.35">
      <c r="A1" s="49" t="s">
        <v>52</v>
      </c>
      <c r="B1" s="453">
        <f>copertina!E17</f>
        <v>0</v>
      </c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5"/>
      <c r="O1" s="357"/>
      <c r="P1" s="357"/>
      <c r="Q1" s="357"/>
      <c r="R1" s="357"/>
      <c r="S1" s="357"/>
      <c r="T1" s="357"/>
      <c r="U1" s="357"/>
      <c r="V1" s="358"/>
      <c r="W1" s="358"/>
      <c r="X1" s="358"/>
      <c r="Y1" s="51"/>
      <c r="Z1" s="51"/>
    </row>
    <row r="2" spans="1:28" s="54" customFormat="1" ht="24.9" customHeight="1" thickBot="1" x14ac:dyDescent="0.35">
      <c r="A2" s="49" t="s">
        <v>121</v>
      </c>
      <c r="B2" s="456">
        <f>copertina!E26</f>
        <v>0</v>
      </c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8"/>
      <c r="O2" s="356"/>
      <c r="P2" s="356"/>
      <c r="Q2" s="356"/>
      <c r="R2" s="356"/>
      <c r="S2" s="356"/>
      <c r="T2" s="356"/>
      <c r="U2" s="356"/>
      <c r="V2" s="53"/>
      <c r="W2" s="53"/>
      <c r="X2" s="53"/>
      <c r="Y2" s="51"/>
      <c r="Z2" s="51"/>
    </row>
    <row r="3" spans="1:28" s="54" customFormat="1" ht="26.25" customHeight="1" x14ac:dyDescent="0.3">
      <c r="A3" s="459" t="s">
        <v>282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359"/>
      <c r="P3" s="359"/>
      <c r="Q3" s="359"/>
      <c r="R3" s="359"/>
      <c r="S3" s="359"/>
      <c r="T3" s="359"/>
      <c r="U3" s="359"/>
      <c r="V3" s="51"/>
      <c r="W3" s="51"/>
      <c r="X3" s="51"/>
      <c r="Y3" s="51"/>
      <c r="Z3" s="51"/>
    </row>
    <row r="4" spans="1:28" s="55" customFormat="1" ht="24.9" customHeight="1" x14ac:dyDescent="0.3">
      <c r="A4" s="460" t="s">
        <v>0</v>
      </c>
      <c r="B4" s="463" t="s">
        <v>68</v>
      </c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5"/>
      <c r="O4" s="360"/>
      <c r="P4" s="360"/>
      <c r="Q4" s="360"/>
      <c r="R4" s="360"/>
      <c r="S4" s="360"/>
      <c r="T4" s="360"/>
      <c r="U4" s="360"/>
      <c r="V4" s="517" t="s">
        <v>172</v>
      </c>
      <c r="W4" s="517"/>
      <c r="X4" s="517"/>
      <c r="Y4" s="128"/>
      <c r="Z4" s="142"/>
    </row>
    <row r="5" spans="1:28" s="55" customFormat="1" ht="24.9" customHeight="1" thickBot="1" x14ac:dyDescent="0.35">
      <c r="A5" s="461"/>
      <c r="B5" s="57" t="str">
        <f>$W$7</f>
        <v>prodotto 1</v>
      </c>
      <c r="C5" s="57" t="str">
        <f>$W$8</f>
        <v>prodotto 2</v>
      </c>
      <c r="D5" s="57" t="str">
        <f>$W$9</f>
        <v>prodotto 3</v>
      </c>
      <c r="E5" s="57" t="str">
        <f>$W$10</f>
        <v>prodotto 4</v>
      </c>
      <c r="F5" s="57" t="str">
        <f>$W$11</f>
        <v>prodotto 5</v>
      </c>
      <c r="G5" s="57" t="str">
        <f>$W$12</f>
        <v>prodotto 6</v>
      </c>
      <c r="H5" s="57" t="str">
        <f>$W$13</f>
        <v>prodotto 7</v>
      </c>
      <c r="I5" s="57" t="str">
        <f>$W$14</f>
        <v>prodotto 8</v>
      </c>
      <c r="J5" s="57">
        <f>$W$15</f>
        <v>0</v>
      </c>
      <c r="K5" s="57">
        <f>$W$16</f>
        <v>0</v>
      </c>
      <c r="L5" s="57">
        <f>$W$17</f>
        <v>0</v>
      </c>
      <c r="M5" s="57">
        <f>$W$18</f>
        <v>0</v>
      </c>
      <c r="N5" s="460" t="s">
        <v>1</v>
      </c>
      <c r="O5" s="360"/>
      <c r="P5" s="360"/>
      <c r="Q5" s="360"/>
      <c r="R5" s="360"/>
      <c r="S5" s="360"/>
      <c r="T5" s="360"/>
      <c r="U5" s="360"/>
      <c r="V5" s="518" t="s">
        <v>159</v>
      </c>
      <c r="W5" s="519" t="s">
        <v>214</v>
      </c>
      <c r="X5" s="519"/>
      <c r="Y5" s="128"/>
      <c r="Z5" s="142"/>
      <c r="AA5" s="448" t="s">
        <v>158</v>
      </c>
      <c r="AB5" s="448"/>
    </row>
    <row r="6" spans="1:28" s="55" customFormat="1" ht="24.9" customHeight="1" x14ac:dyDescent="0.3">
      <c r="A6" s="462"/>
      <c r="B6" s="58" t="str">
        <f>$X$7</f>
        <v>FA 4.0</v>
      </c>
      <c r="C6" s="58" t="str">
        <f>$X$8</f>
        <v>FA 2.b</v>
      </c>
      <c r="D6" s="58" t="str">
        <f>$X$9</f>
        <v>FA 4.0</v>
      </c>
      <c r="E6" s="58" t="str">
        <f>$X$10</f>
        <v>FA 6.a</v>
      </c>
      <c r="F6" s="58" t="str">
        <f>$X$11</f>
        <v>FA 6.a</v>
      </c>
      <c r="G6" s="58" t="str">
        <f>$X$12</f>
        <v>FA 6.a</v>
      </c>
      <c r="H6" s="58" t="str">
        <f>$X$13</f>
        <v>FA 6.a</v>
      </c>
      <c r="I6" s="58" t="str">
        <f>$X$14</f>
        <v>FA 2.b</v>
      </c>
      <c r="J6" s="58">
        <f>$X$15</f>
        <v>0</v>
      </c>
      <c r="K6" s="58">
        <f>$X$16</f>
        <v>0</v>
      </c>
      <c r="L6" s="58">
        <f>$X$17</f>
        <v>0</v>
      </c>
      <c r="M6" s="58">
        <f>$X$18</f>
        <v>0</v>
      </c>
      <c r="N6" s="462"/>
      <c r="O6" s="360"/>
      <c r="P6" s="360"/>
      <c r="Q6" s="360"/>
      <c r="R6" s="360"/>
      <c r="S6" s="360"/>
      <c r="T6" s="360"/>
      <c r="U6" s="360"/>
      <c r="V6" s="518"/>
      <c r="W6" s="519"/>
      <c r="X6" s="519"/>
      <c r="Y6" s="142"/>
      <c r="Z6" s="142"/>
      <c r="AA6" s="60" t="s">
        <v>141</v>
      </c>
      <c r="AB6" s="61" t="s">
        <v>124</v>
      </c>
    </row>
    <row r="7" spans="1:28" s="59" customFormat="1" ht="24.9" customHeight="1" x14ac:dyDescent="0.3">
      <c r="A7" s="62" t="s">
        <v>33</v>
      </c>
      <c r="B7" s="63">
        <f>SUMIFS($K$35:$K$55,$G$35:$G$55, $B$5,$L$35:$L$55, $B$6)</f>
        <v>0</v>
      </c>
      <c r="C7" s="63">
        <f>SUMIFS($K$35:$K$55,$G$35:$G$55, $C$5,$L$35:$L$55,$C$6)</f>
        <v>0</v>
      </c>
      <c r="D7" s="63">
        <f>SUMIFS($K$35:$K$55,$G$35:$G$55, $D$5,$L$35:$L$55, $D$6)</f>
        <v>0</v>
      </c>
      <c r="E7" s="63">
        <f>SUMIFS($K$35:$K$55,$G$35:$G$55, $E$5,$L$35:$L$55, $E$6)</f>
        <v>0</v>
      </c>
      <c r="F7" s="63">
        <f>SUMIFS($K$35:$K$55,$G$35:$G$55,$F$5,$L$35:$L$55, $F$6)</f>
        <v>0</v>
      </c>
      <c r="G7" s="63">
        <f>SUMIFS($K$35:$K$55,$G$35:$G$55,$G$5,$L$35:$L$55, $G$6)</f>
        <v>0</v>
      </c>
      <c r="H7" s="63">
        <f>SUMIFS($K$35:$K$55,$G$35:$G$55,$H$5,$L$35:$L$55, $H$6)</f>
        <v>0</v>
      </c>
      <c r="I7" s="63">
        <f>SUMIFS($K$35:$K$55,$G$35:$G$55,$I$5,$L$35:$L$55, $I$6)</f>
        <v>0</v>
      </c>
      <c r="J7" s="63">
        <f>SUMIFS($K$35:$K$55,$G$35:$G$55,$J$5,$L$35:$L$55, $J$6)</f>
        <v>0</v>
      </c>
      <c r="K7" s="63">
        <f>SUMIFS($K$35:$K$55,$G$35:$G$55,$K$5,$L$35:$L$55, $K$6)</f>
        <v>0</v>
      </c>
      <c r="L7" s="63">
        <f>SUMIFS($K$35:$K$55,$G$35:$G$55,$L$5,$L$35:$L$55, $L$6)</f>
        <v>0</v>
      </c>
      <c r="M7" s="63">
        <f>SUMIFS($K$35:$K$55,$G$35:$G$55,$M$5,$L$35:$L$55, $M$6)</f>
        <v>0</v>
      </c>
      <c r="N7" s="63">
        <f>SUM(B7:M7)</f>
        <v>0</v>
      </c>
      <c r="O7" s="361"/>
      <c r="P7" s="361"/>
      <c r="Q7" s="361"/>
      <c r="R7" s="361"/>
      <c r="S7" s="361"/>
      <c r="T7" s="361"/>
      <c r="U7" s="361"/>
      <c r="V7" s="383" t="s">
        <v>160</v>
      </c>
      <c r="W7" s="384" t="s">
        <v>141</v>
      </c>
      <c r="X7" s="385" t="s">
        <v>63</v>
      </c>
      <c r="Y7" s="128"/>
      <c r="Z7" s="128"/>
      <c r="AA7" s="67" t="s">
        <v>142</v>
      </c>
      <c r="AB7" s="68" t="s">
        <v>125</v>
      </c>
    </row>
    <row r="8" spans="1:28" s="59" customFormat="1" ht="24.9" customHeight="1" x14ac:dyDescent="0.3">
      <c r="A8" s="62" t="s">
        <v>38</v>
      </c>
      <c r="B8" s="63">
        <f>SUMIFS($K$60:$K$70,$G$60:$G$70, $B$5,$L$60:$L$70, $B$6)</f>
        <v>0</v>
      </c>
      <c r="C8" s="63">
        <f>SUMIFS($K$60:$K$70,$G$60:$G$70, $C$5,$L$60:$L$70, $C$6)</f>
        <v>0</v>
      </c>
      <c r="D8" s="63">
        <f>SUMIFS($K$60:$K$70,$G$60:$G$70, $D$5,$L$60:$L$70, $D$6)</f>
        <v>0</v>
      </c>
      <c r="E8" s="63">
        <f>SUMIFS($K$60:$K$70,$G$60:$G$70, $E$5,$L$60:$L$70, $E$6)</f>
        <v>0</v>
      </c>
      <c r="F8" s="63">
        <f>SUMIFS($K$60:$K$70,$G$60:$G$70,$F$5,$L$60:$L$70, $F$6)</f>
        <v>0</v>
      </c>
      <c r="G8" s="63">
        <f>SUMIFS($K$60:$K$70,$G$60:$G$70,$G$5,$L$60:$L$70, $G$6)</f>
        <v>0</v>
      </c>
      <c r="H8" s="63">
        <f>SUMIFS($K$60:$K$70,$G$60:$G$70,$H$5,$L$60:$L$70, $H$6)</f>
        <v>0</v>
      </c>
      <c r="I8" s="63">
        <f>SUMIFS($K$60:$K$70,$G$60:$G$70,$I$5,$L$60:$L$70, $I$6)</f>
        <v>0</v>
      </c>
      <c r="J8" s="63">
        <f>SUMIFS($K$60:$K$70,$G$60:$G$70,$J$5,$L$60:$L$70, $J$6)</f>
        <v>0</v>
      </c>
      <c r="K8" s="63">
        <f>SUMIFS($K$60:$K$70,$G$60:$G$70,$K$5,$L$60:$L$70, $K$6)</f>
        <v>0</v>
      </c>
      <c r="L8" s="63">
        <f>SUMIFS($K$60:$K$70,$G$60:$G$70,$L$5,$L$60:$L$70, $L$6)</f>
        <v>0</v>
      </c>
      <c r="M8" s="63">
        <f>SUMIFS($K$60:$K$70,$G$60:$G$70,$M$5,$L$60:$L$70, $M$6)</f>
        <v>0</v>
      </c>
      <c r="N8" s="63">
        <f>SUM(B8:M8)</f>
        <v>0</v>
      </c>
      <c r="O8" s="361"/>
      <c r="P8" s="361"/>
      <c r="Q8" s="361"/>
      <c r="R8" s="361"/>
      <c r="S8" s="361"/>
      <c r="T8" s="361"/>
      <c r="U8" s="361"/>
      <c r="V8" s="383" t="s">
        <v>161</v>
      </c>
      <c r="W8" s="384" t="s">
        <v>142</v>
      </c>
      <c r="X8" s="385" t="s">
        <v>17</v>
      </c>
      <c r="Y8" s="128"/>
      <c r="Z8" s="128"/>
      <c r="AA8" s="67" t="s">
        <v>143</v>
      </c>
      <c r="AB8" s="68" t="s">
        <v>126</v>
      </c>
    </row>
    <row r="9" spans="1:28" s="59" customFormat="1" ht="24.9" customHeight="1" x14ac:dyDescent="0.3">
      <c r="A9" s="69" t="s">
        <v>42</v>
      </c>
      <c r="B9" s="70">
        <f>SUM(B7:B8)</f>
        <v>0</v>
      </c>
      <c r="C9" s="70">
        <f t="shared" ref="C9:M9" si="0">SUM(C7:C8)</f>
        <v>0</v>
      </c>
      <c r="D9" s="70">
        <f t="shared" si="0"/>
        <v>0</v>
      </c>
      <c r="E9" s="70">
        <f t="shared" si="0"/>
        <v>0</v>
      </c>
      <c r="F9" s="70">
        <f t="shared" si="0"/>
        <v>0</v>
      </c>
      <c r="G9" s="70">
        <f t="shared" si="0"/>
        <v>0</v>
      </c>
      <c r="H9" s="70">
        <f t="shared" si="0"/>
        <v>0</v>
      </c>
      <c r="I9" s="70">
        <f t="shared" si="0"/>
        <v>0</v>
      </c>
      <c r="J9" s="70">
        <f t="shared" si="0"/>
        <v>0</v>
      </c>
      <c r="K9" s="70">
        <f t="shared" si="0"/>
        <v>0</v>
      </c>
      <c r="L9" s="70">
        <f t="shared" si="0"/>
        <v>0</v>
      </c>
      <c r="M9" s="70">
        <f t="shared" si="0"/>
        <v>0</v>
      </c>
      <c r="N9" s="70">
        <f>SUM(N7:N8)</f>
        <v>0</v>
      </c>
      <c r="O9" s="362"/>
      <c r="P9" s="362"/>
      <c r="Q9" s="362"/>
      <c r="R9" s="362"/>
      <c r="S9" s="362"/>
      <c r="T9" s="362"/>
      <c r="U9" s="362"/>
      <c r="V9" s="383" t="s">
        <v>162</v>
      </c>
      <c r="W9" s="384" t="s">
        <v>143</v>
      </c>
      <c r="X9" s="385" t="s">
        <v>63</v>
      </c>
      <c r="Y9" s="128"/>
      <c r="Z9" s="128"/>
      <c r="AA9" s="67" t="s">
        <v>144</v>
      </c>
      <c r="AB9" s="71"/>
    </row>
    <row r="10" spans="1:28" s="59" customFormat="1" ht="24.9" customHeight="1" x14ac:dyDescent="0.3">
      <c r="A10" s="62" t="s">
        <v>7</v>
      </c>
      <c r="B10" s="63">
        <f>SUMIFS($K$75:$K$82,$G$75:$G$82, $B$5,$L$75:$L$82, $B$6)</f>
        <v>0</v>
      </c>
      <c r="C10" s="63">
        <f>SUMIFS($K$75:$K$82,$G$75:$G$82, $C$5,$L$75:$L$82, $C$6)</f>
        <v>0</v>
      </c>
      <c r="D10" s="63">
        <f>SUMIFS($K$75:$K$82,$G$75:$G$82, $D$5,$L$75:$L$82, $D$6)</f>
        <v>0</v>
      </c>
      <c r="E10" s="63">
        <f>SUMIFS($K$75:$K$82,$G$75:$G$82, $E$5,$L$75:$L$82, $E$6)</f>
        <v>0</v>
      </c>
      <c r="F10" s="63">
        <f>SUMIFS($K$75:$K$82,$G$75:$G$82,$F$5,$L$75:$L$82, $F$6)</f>
        <v>0</v>
      </c>
      <c r="G10" s="63">
        <f>SUMIFS($K$75:$K$82,$G$75:$G$82,$G$5,$L$75:$L$82, $G$6)</f>
        <v>0</v>
      </c>
      <c r="H10" s="63">
        <f>SUMIFS($K$75:$K$82,$G$75:$G$82,$H$5,$L$75:$L$82, $H$6)</f>
        <v>0</v>
      </c>
      <c r="I10" s="63">
        <f>SUMIFS($K$75:$K$82,$G$75:$G$82,$I$5,$L$75:$L$82, $I$6)</f>
        <v>0</v>
      </c>
      <c r="J10" s="63">
        <f>SUMIFS($K$75:$K$82,$G$75:$G$82,$J$5,$L$75:$L$82, $J$6)</f>
        <v>0</v>
      </c>
      <c r="K10" s="63">
        <f>SUMIFS($K$75:$K$82,$G$75:$G$82,$K$5,$L$75:$L$82, $K$6)</f>
        <v>0</v>
      </c>
      <c r="L10" s="63">
        <f>SUMIFS($K$75:$K$82,$G$75:$G$82,$L$5,$L$75:$L$82, $L$6)</f>
        <v>0</v>
      </c>
      <c r="M10" s="63">
        <f>SUMIFS($K$75:$K$82,$G$75:$G$82,$M$5,$L$75:$L$82, $M$6)</f>
        <v>0</v>
      </c>
      <c r="N10" s="63">
        <f t="shared" ref="N10:N15" si="1">SUM(B10:M10)</f>
        <v>0</v>
      </c>
      <c r="O10" s="361"/>
      <c r="P10" s="361"/>
      <c r="Q10" s="361"/>
      <c r="R10" s="361"/>
      <c r="S10" s="361"/>
      <c r="T10" s="361"/>
      <c r="U10" s="361"/>
      <c r="V10" s="383" t="s">
        <v>163</v>
      </c>
      <c r="W10" s="384" t="s">
        <v>144</v>
      </c>
      <c r="X10" s="385" t="s">
        <v>18</v>
      </c>
      <c r="Y10" s="128"/>
      <c r="Z10" s="128"/>
      <c r="AA10" s="67" t="s">
        <v>145</v>
      </c>
      <c r="AB10" s="71"/>
    </row>
    <row r="11" spans="1:28" s="59" customFormat="1" ht="24.9" customHeight="1" x14ac:dyDescent="0.3">
      <c r="A11" s="62" t="s">
        <v>4</v>
      </c>
      <c r="B11" s="63">
        <f>SUMIFS($K$87:$K$94,$G$87:$G$94, $B$5,$L$87:$L$94, $B$6)</f>
        <v>0</v>
      </c>
      <c r="C11" s="63">
        <f>SUMIFS($K$87:$K$94,$G$87:$G$94, $C$5,$L$87:$L$94, $C$6)</f>
        <v>0</v>
      </c>
      <c r="D11" s="63">
        <f>SUMIFS($K$87:$K$94,$G$87:$G$94, $D$5,$L$87:$L$94, $D$6)</f>
        <v>0</v>
      </c>
      <c r="E11" s="63">
        <f>SUMIFS($K$87:$K$94,$G$87:$G$94, $E$5,$L$87:$L$94, $E$6)</f>
        <v>0</v>
      </c>
      <c r="F11" s="63">
        <f>SUMIFS($K$87:$K$94,$G$87:$G$94,$F$5,$L$87:$L$94, $F$6)</f>
        <v>0</v>
      </c>
      <c r="G11" s="63">
        <f>SUMIFS($K$87:$K$94,$G$87:$G$94,$G$5,$L$87:$L$94, $G$6)</f>
        <v>0</v>
      </c>
      <c r="H11" s="63">
        <f>SUMIFS($K$87:$K$94,$G$87:$G$94,$H$5,$L$87:$L$94, $H$6)</f>
        <v>0</v>
      </c>
      <c r="I11" s="63">
        <f>SUMIFS($K$87:$K$94,$G$87:$G$94,$I$5,$L$87:$L$94, $I$6)</f>
        <v>0</v>
      </c>
      <c r="J11" s="63">
        <f>SUMIFS($K$87:$K$94,$G$87:$G$94,$J$5,$L$87:$L$94, $J$6)</f>
        <v>0</v>
      </c>
      <c r="K11" s="63">
        <f>SUMIFS($K$87:$K$94,$G$87:$G$94,$K$5,$L$87:$L$94, $K$6)</f>
        <v>0</v>
      </c>
      <c r="L11" s="63">
        <f>SUMIFS($K$87:$K$94,$G$87:$G$94,$L$5,$L$87:$L$94, $L$6)</f>
        <v>0</v>
      </c>
      <c r="M11" s="63">
        <f>SUMIFS($K$87:$K$94,$G$87:$G$94,$M$5,$L$87:$L$94, $M$6)</f>
        <v>0</v>
      </c>
      <c r="N11" s="63">
        <f t="shared" si="1"/>
        <v>0</v>
      </c>
      <c r="O11" s="361"/>
      <c r="P11" s="361"/>
      <c r="Q11" s="361"/>
      <c r="R11" s="361"/>
      <c r="S11" s="361"/>
      <c r="T11" s="361"/>
      <c r="U11" s="361"/>
      <c r="V11" s="383" t="s">
        <v>164</v>
      </c>
      <c r="W11" s="384" t="s">
        <v>145</v>
      </c>
      <c r="X11" s="385" t="s">
        <v>18</v>
      </c>
      <c r="Y11" s="128"/>
      <c r="Z11" s="128"/>
      <c r="AA11" s="67" t="s">
        <v>146</v>
      </c>
      <c r="AB11" s="71"/>
    </row>
    <row r="12" spans="1:28" s="59" customFormat="1" ht="24.9" customHeight="1" x14ac:dyDescent="0.3">
      <c r="A12" s="62" t="s">
        <v>44</v>
      </c>
      <c r="B12" s="63">
        <f>SUMIFS($K$98:$K$106,$G$98:$G$106, $B$5,$L$98:$L$106, $B$6)</f>
        <v>0</v>
      </c>
      <c r="C12" s="63">
        <f>SUMIFS($K$98:$K$106,$G$98:$G$106, $C$5,$L$98:$L$106, $C$6)</f>
        <v>0</v>
      </c>
      <c r="D12" s="63">
        <f>SUMIFS($K$98:$K$106,$G$98:$G$106, $D$5,$L$98:$L$106, $D$6)</f>
        <v>0</v>
      </c>
      <c r="E12" s="63">
        <f>SUMIFS($K$98:$K$106,$G$98:$G$106, $E$5,$L$98:$L$106, $E$6)</f>
        <v>0</v>
      </c>
      <c r="F12" s="63">
        <f>SUMIFS($K$98:$K$106,$G$98:$G$106,$F$5,$L$98:$L$106, $F$6)</f>
        <v>0</v>
      </c>
      <c r="G12" s="63">
        <f>SUMIFS($K$98:$K$106,$G$98:$G$106,$G$5,$L$98:$L$106, $G$6)</f>
        <v>0</v>
      </c>
      <c r="H12" s="63">
        <f>SUMIFS($K$98:$K$106,$G$98:$G$106,$H$5,$L$98:$L$106, $H$6)</f>
        <v>0</v>
      </c>
      <c r="I12" s="63">
        <f>SUMIFS($K$98:$K$106,$G$98:$G$106,$I$5,$L$98:$L$106, $I$6)</f>
        <v>0</v>
      </c>
      <c r="J12" s="63">
        <f>SUMIFS($K$98:$K$106,$G$98:$G$106,$J$5,$L$98:$L$106, $J$6)</f>
        <v>0</v>
      </c>
      <c r="K12" s="63">
        <f>SUMIFS($K$98:$K$106,$G$98:$G$106,$K$5,$L$98:$L$106, $K$6)</f>
        <v>0</v>
      </c>
      <c r="L12" s="63">
        <f>SUMIFS($K$98:$K$106,$G$98:$G$106,$L$5,$L$98:$L$106, $L$6)</f>
        <v>0</v>
      </c>
      <c r="M12" s="63">
        <f>SUMIFS($K$98:$K$106,$G$98:$G$106,$M$5,$L$98:$L$106, $M$6)</f>
        <v>0</v>
      </c>
      <c r="N12" s="63">
        <f t="shared" si="1"/>
        <v>0</v>
      </c>
      <c r="O12" s="361"/>
      <c r="P12" s="361"/>
      <c r="Q12" s="361"/>
      <c r="R12" s="361"/>
      <c r="S12" s="361"/>
      <c r="T12" s="361"/>
      <c r="U12" s="361"/>
      <c r="V12" s="383" t="s">
        <v>165</v>
      </c>
      <c r="W12" s="384" t="s">
        <v>146</v>
      </c>
      <c r="X12" s="385" t="s">
        <v>18</v>
      </c>
      <c r="Y12" s="128"/>
      <c r="Z12" s="128"/>
      <c r="AA12" s="67" t="s">
        <v>147</v>
      </c>
      <c r="AB12" s="71"/>
    </row>
    <row r="13" spans="1:28" s="59" customFormat="1" ht="24.9" customHeight="1" x14ac:dyDescent="0.3">
      <c r="A13" s="62" t="s">
        <v>16</v>
      </c>
      <c r="B13" s="63">
        <f>SUMIFS($K$111:$K$118,$G$111:$G$118, $B$5,$L$111:$L$118, $B$6)</f>
        <v>0</v>
      </c>
      <c r="C13" s="63">
        <f>SUMIFS($K$111:$K$118,$G$111:$G$118, $C$5,$L$111:$L$118, $C$6)</f>
        <v>0</v>
      </c>
      <c r="D13" s="63">
        <f>SUMIFS($K$111:$K$118,$G$111:$G$118, $D$5,$L$111:$L$118, $D$6)</f>
        <v>0</v>
      </c>
      <c r="E13" s="63">
        <f>SUMIFS($K$111:$K$118,$G$111:$G$118, $E$5,$L$111:$L$118, $E$6)</f>
        <v>0</v>
      </c>
      <c r="F13" s="63">
        <f>SUMIFS($K$111:$K$118,$G$111:$G$118,$F$5,$L$111:$L$118, $F$6)</f>
        <v>0</v>
      </c>
      <c r="G13" s="63">
        <f>SUMIFS($K$111:$K$118,$G$111:$G$118,$G$5,$L$111:$L$118, $G$6)</f>
        <v>0</v>
      </c>
      <c r="H13" s="63">
        <f>SUMIFS($K$111:$K$118,$G$111:$G$118,$H$5,$L$111:$L$118, $H$6)</f>
        <v>0</v>
      </c>
      <c r="I13" s="63">
        <f>SUMIFS($K$111:$K$118,$G$111:$G$118,$I$5,$L$111:$L$118, $I$6)</f>
        <v>0</v>
      </c>
      <c r="J13" s="63">
        <f>SUMIFS($K$111:$K$118,$G$111:$G$118,$J$5,$L$111:$L$118, $J$6)</f>
        <v>0</v>
      </c>
      <c r="K13" s="63">
        <f>SUMIFS($K$111:$K$118,$G$111:$G$118,$K$5,$L$111:$L$118, $K$6)</f>
        <v>0</v>
      </c>
      <c r="L13" s="63">
        <f>SUMIFS($K$111:$K$118,$G$111:$G$118,$L$5,$L$111:$L$118, $L$6)</f>
        <v>0</v>
      </c>
      <c r="M13" s="63">
        <f>SUMIFS($K$111:$K$118,$G$111:$G$118,$M$5,$L$111:$L$118, $M$6)</f>
        <v>0</v>
      </c>
      <c r="N13" s="63">
        <f t="shared" si="1"/>
        <v>0</v>
      </c>
      <c r="O13" s="361"/>
      <c r="P13" s="361"/>
      <c r="Q13" s="361"/>
      <c r="R13" s="361"/>
      <c r="S13" s="361"/>
      <c r="T13" s="361"/>
      <c r="U13" s="361"/>
      <c r="V13" s="383" t="s">
        <v>166</v>
      </c>
      <c r="W13" s="384" t="s">
        <v>147</v>
      </c>
      <c r="X13" s="385" t="s">
        <v>18</v>
      </c>
      <c r="Y13" s="128"/>
      <c r="Z13" s="128"/>
      <c r="AA13" s="67" t="s">
        <v>148</v>
      </c>
      <c r="AB13" s="71"/>
    </row>
    <row r="14" spans="1:28" s="59" customFormat="1" ht="24.9" customHeight="1" x14ac:dyDescent="0.3">
      <c r="A14" s="62" t="s">
        <v>5</v>
      </c>
      <c r="B14" s="63">
        <f>SUMIFS($K$123:$K$127,$G$123:$G$127, $B$5,$L$123:$L$127, $B$6)</f>
        <v>0</v>
      </c>
      <c r="C14" s="63">
        <f>SUMIFS($K$123:$K$127,$G$123:$G$127, $C$5,$L$123:$L$127, $C$6)</f>
        <v>0</v>
      </c>
      <c r="D14" s="63">
        <f>SUMIFS($K$123:$K$127,$G$123:$G$127, $D$5,$L$123:$L$127, $D$6)</f>
        <v>0</v>
      </c>
      <c r="E14" s="63">
        <f>SUMIFS($K$123:$K$127,$G$123:$G$127, $E$5,$L$123:$L$127, $E$6)</f>
        <v>0</v>
      </c>
      <c r="F14" s="63">
        <f>SUMIFS($K$123:$K$127,$G$123:$G$127,$F$5,$L$123:$L$127, $F$6)</f>
        <v>0</v>
      </c>
      <c r="G14" s="63">
        <f>SUMIFS($K$123:$K$127,$G$123:$G$127,$G$5,$L$123:$L$127, $G$6)</f>
        <v>0</v>
      </c>
      <c r="H14" s="63">
        <f>SUMIFS($K$123:$K$127,$G$123:$G$127,$H$5,$L$123:$L$127, $H$6)</f>
        <v>0</v>
      </c>
      <c r="I14" s="63">
        <f>SUMIFS($K$123:$K$127,$G$123:$G$127,$I$5,$L$123:$L$127, $I$6)</f>
        <v>0</v>
      </c>
      <c r="J14" s="63">
        <f>SUMIFS($K$123:$K$127,$G$123:$G$127,$J$5,$L$123:$L$127, $J$6)</f>
        <v>0</v>
      </c>
      <c r="K14" s="63">
        <f>SUMIFS($K$123:$K$127,$G$123:$G$127,$K$5,$L$123:$L$127, $K$6)</f>
        <v>0</v>
      </c>
      <c r="L14" s="63">
        <f>SUMIFS($K$123:$K$127,$G$123:$G$127,$L$5,$L$123:$L$127, $L$6)</f>
        <v>0</v>
      </c>
      <c r="M14" s="63">
        <f>SUMIFS($K$123:$K$127,$G$123:$G$127,$M$5,$L$123:$L$127, $M$6)</f>
        <v>0</v>
      </c>
      <c r="N14" s="63">
        <f t="shared" si="1"/>
        <v>0</v>
      </c>
      <c r="O14" s="361"/>
      <c r="P14" s="361"/>
      <c r="Q14" s="361"/>
      <c r="R14" s="361"/>
      <c r="S14" s="361"/>
      <c r="T14" s="361"/>
      <c r="U14" s="361"/>
      <c r="V14" s="383" t="s">
        <v>167</v>
      </c>
      <c r="W14" s="384" t="s">
        <v>148</v>
      </c>
      <c r="X14" s="385" t="s">
        <v>17</v>
      </c>
      <c r="Y14" s="128"/>
      <c r="Z14" s="128"/>
      <c r="AA14" s="67" t="s">
        <v>149</v>
      </c>
      <c r="AB14" s="71"/>
    </row>
    <row r="15" spans="1:28" s="59" customFormat="1" ht="24.9" customHeight="1" x14ac:dyDescent="0.3">
      <c r="A15" s="62" t="s">
        <v>39</v>
      </c>
      <c r="B15" s="63">
        <f>SUMIFS($K$132:$K$136,$G$132:$G$136, $B$5,$L$132:$L$136, $B$6)</f>
        <v>0</v>
      </c>
      <c r="C15" s="63">
        <f>SUMIFS($K$132:$K$136,$G$132:$G$136, $C$5,$L$132:$L$136, $C$6)</f>
        <v>0</v>
      </c>
      <c r="D15" s="63">
        <f>SUMIFS($K$132:$K$136,$G$132:$G$136, $D$5,$L$132:$L$136, $D$6)</f>
        <v>0</v>
      </c>
      <c r="E15" s="63">
        <f>SUMIFS($K$132:$K$136,$G$132:$G$136, $E$5,$L$132:$L$136, $E$6)</f>
        <v>0</v>
      </c>
      <c r="F15" s="63">
        <f>SUMIFS($K$132:$K$136,$G$132:$G$136,$F$5,$L$132:$L$136, $F$6)</f>
        <v>0</v>
      </c>
      <c r="G15" s="63">
        <f>SUMIFS($K$132:$K$136,$G$132:$G$136,$G$5,$L$132:$L$136, $G$6)</f>
        <v>0</v>
      </c>
      <c r="H15" s="63">
        <f>SUMIFS($K$132:$K$136,$G$132:$G$136,$H$5,$L$132:$L$136, $H$6)</f>
        <v>0</v>
      </c>
      <c r="I15" s="63">
        <f>SUMIFS($K$132:$K$136,$G$132:$G$136,$I$5,$L$132:$L$136, $I$6)</f>
        <v>0</v>
      </c>
      <c r="J15" s="63">
        <f>SUMIFS($K$132:$K$136,$G$132:$G$136,$J$5,$L$132:$L$136, $J$6)</f>
        <v>0</v>
      </c>
      <c r="K15" s="63">
        <f>SUMIFS($K$132:$K$136,$G$132:$G$136,$K$5,$L$132:$L$136, $K$6)</f>
        <v>0</v>
      </c>
      <c r="L15" s="63">
        <f>SUMIFS($K$132:$K$136,$G$132:$G$136,$L$5,$L$132:$L$136, $L$6)</f>
        <v>0</v>
      </c>
      <c r="M15" s="63">
        <f>SUMIFS($K$132:$K$136,$G$132:$G$136,$M$5,$L$132:$L$136, $M$6)</f>
        <v>0</v>
      </c>
      <c r="N15" s="63">
        <f t="shared" si="1"/>
        <v>0</v>
      </c>
      <c r="O15" s="361"/>
      <c r="P15" s="361"/>
      <c r="Q15" s="361"/>
      <c r="R15" s="361"/>
      <c r="S15" s="361"/>
      <c r="T15" s="361"/>
      <c r="U15" s="361"/>
      <c r="V15" s="383" t="s">
        <v>170</v>
      </c>
      <c r="W15" s="384"/>
      <c r="X15" s="385"/>
      <c r="Y15" s="128"/>
      <c r="Z15" s="128"/>
      <c r="AA15" s="67" t="s">
        <v>150</v>
      </c>
      <c r="AB15" s="71"/>
    </row>
    <row r="16" spans="1:28" s="74" customFormat="1" ht="24.9" customHeight="1" x14ac:dyDescent="0.3">
      <c r="A16" s="72" t="s">
        <v>2</v>
      </c>
      <c r="B16" s="73">
        <f t="shared" ref="B16:M16" si="2">SUM(B9:B15)</f>
        <v>0</v>
      </c>
      <c r="C16" s="73">
        <f t="shared" si="2"/>
        <v>0</v>
      </c>
      <c r="D16" s="73">
        <f t="shared" si="2"/>
        <v>0</v>
      </c>
      <c r="E16" s="73">
        <f t="shared" si="2"/>
        <v>0</v>
      </c>
      <c r="F16" s="73">
        <f t="shared" si="2"/>
        <v>0</v>
      </c>
      <c r="G16" s="73">
        <f t="shared" si="2"/>
        <v>0</v>
      </c>
      <c r="H16" s="73">
        <f t="shared" si="2"/>
        <v>0</v>
      </c>
      <c r="I16" s="73">
        <f t="shared" si="2"/>
        <v>0</v>
      </c>
      <c r="J16" s="73">
        <f t="shared" si="2"/>
        <v>0</v>
      </c>
      <c r="K16" s="73">
        <f t="shared" si="2"/>
        <v>0</v>
      </c>
      <c r="L16" s="73">
        <f t="shared" si="2"/>
        <v>0</v>
      </c>
      <c r="M16" s="73">
        <f t="shared" si="2"/>
        <v>0</v>
      </c>
      <c r="N16" s="73">
        <f>SUM(N9:N15)</f>
        <v>0</v>
      </c>
      <c r="O16" s="363"/>
      <c r="P16" s="363"/>
      <c r="Q16" s="363"/>
      <c r="R16" s="363"/>
      <c r="S16" s="363"/>
      <c r="T16" s="363"/>
      <c r="U16" s="363"/>
      <c r="V16" s="383" t="s">
        <v>171</v>
      </c>
      <c r="W16" s="384"/>
      <c r="X16" s="385"/>
      <c r="Y16" s="364"/>
      <c r="Z16" s="364"/>
      <c r="AA16" s="67" t="s">
        <v>151</v>
      </c>
      <c r="AB16" s="75"/>
    </row>
    <row r="17" spans="1:37" s="59" customFormat="1" ht="24.9" customHeight="1" thickBot="1" x14ac:dyDescent="0.35">
      <c r="A17" s="76" t="s">
        <v>34</v>
      </c>
      <c r="B17" s="77">
        <f>B9*0.15</f>
        <v>0</v>
      </c>
      <c r="C17" s="77">
        <f t="shared" ref="C17:N17" si="3">C9*0.15</f>
        <v>0</v>
      </c>
      <c r="D17" s="77">
        <f t="shared" si="3"/>
        <v>0</v>
      </c>
      <c r="E17" s="77">
        <f t="shared" si="3"/>
        <v>0</v>
      </c>
      <c r="F17" s="77">
        <f t="shared" si="3"/>
        <v>0</v>
      </c>
      <c r="G17" s="77">
        <f t="shared" si="3"/>
        <v>0</v>
      </c>
      <c r="H17" s="77">
        <f t="shared" si="3"/>
        <v>0</v>
      </c>
      <c r="I17" s="77">
        <f t="shared" si="3"/>
        <v>0</v>
      </c>
      <c r="J17" s="77">
        <f>J9*0.15</f>
        <v>0</v>
      </c>
      <c r="K17" s="77">
        <f t="shared" si="3"/>
        <v>0</v>
      </c>
      <c r="L17" s="77">
        <f t="shared" si="3"/>
        <v>0</v>
      </c>
      <c r="M17" s="77">
        <f t="shared" si="3"/>
        <v>0</v>
      </c>
      <c r="N17" s="77">
        <f t="shared" si="3"/>
        <v>0</v>
      </c>
      <c r="O17" s="365"/>
      <c r="P17" s="365"/>
      <c r="Q17" s="365"/>
      <c r="R17" s="365"/>
      <c r="S17" s="365"/>
      <c r="T17" s="365"/>
      <c r="U17" s="365"/>
      <c r="V17" s="383" t="s">
        <v>168</v>
      </c>
      <c r="W17" s="384"/>
      <c r="X17" s="385"/>
      <c r="Y17" s="128"/>
      <c r="Z17" s="128"/>
      <c r="AA17" s="78" t="s">
        <v>152</v>
      </c>
      <c r="AB17" s="79"/>
    </row>
    <row r="18" spans="1:37" s="74" customFormat="1" ht="24.9" customHeight="1" x14ac:dyDescent="0.3">
      <c r="A18" s="80" t="s">
        <v>133</v>
      </c>
      <c r="B18" s="81">
        <f t="shared" ref="B18:M18" si="4">B16+B17</f>
        <v>0</v>
      </c>
      <c r="C18" s="81">
        <f t="shared" si="4"/>
        <v>0</v>
      </c>
      <c r="D18" s="81">
        <f t="shared" si="4"/>
        <v>0</v>
      </c>
      <c r="E18" s="81">
        <f t="shared" si="4"/>
        <v>0</v>
      </c>
      <c r="F18" s="81">
        <f t="shared" si="4"/>
        <v>0</v>
      </c>
      <c r="G18" s="81">
        <f t="shared" si="4"/>
        <v>0</v>
      </c>
      <c r="H18" s="81">
        <f t="shared" si="4"/>
        <v>0</v>
      </c>
      <c r="I18" s="81">
        <f t="shared" si="4"/>
        <v>0</v>
      </c>
      <c r="J18" s="81">
        <f t="shared" si="4"/>
        <v>0</v>
      </c>
      <c r="K18" s="81">
        <f t="shared" si="4"/>
        <v>0</v>
      </c>
      <c r="L18" s="81">
        <f t="shared" si="4"/>
        <v>0</v>
      </c>
      <c r="M18" s="81">
        <f t="shared" si="4"/>
        <v>0</v>
      </c>
      <c r="N18" s="81">
        <f>N16+N17</f>
        <v>0</v>
      </c>
      <c r="O18" s="283"/>
      <c r="P18" s="283"/>
      <c r="Q18" s="283"/>
      <c r="R18" s="283"/>
      <c r="S18" s="283"/>
      <c r="T18" s="283"/>
      <c r="U18" s="283"/>
      <c r="V18" s="383" t="s">
        <v>169</v>
      </c>
      <c r="W18" s="384"/>
      <c r="X18" s="385"/>
      <c r="Y18" s="364"/>
      <c r="Z18" s="364"/>
    </row>
    <row r="19" spans="1:37" s="85" customFormat="1" ht="23.25" customHeight="1" x14ac:dyDescent="0.3">
      <c r="A19" s="449" t="s">
        <v>222</v>
      </c>
      <c r="B19" s="449"/>
      <c r="C19" s="450" t="s">
        <v>223</v>
      </c>
      <c r="D19" s="450"/>
      <c r="E19" s="450"/>
      <c r="F19" s="82"/>
      <c r="G19" s="450" t="s">
        <v>224</v>
      </c>
      <c r="H19" s="450"/>
      <c r="I19" s="450"/>
      <c r="J19" s="450"/>
      <c r="K19" s="450"/>
      <c r="L19" s="450"/>
      <c r="M19" s="450"/>
      <c r="N19" s="450"/>
      <c r="O19" s="366"/>
      <c r="P19" s="366"/>
      <c r="Q19" s="366"/>
      <c r="R19" s="366"/>
      <c r="S19" s="366"/>
      <c r="T19" s="366"/>
      <c r="U19" s="366"/>
      <c r="V19" s="367"/>
      <c r="W19" s="367"/>
      <c r="X19" s="367"/>
      <c r="Y19" s="386"/>
      <c r="Z19" s="87"/>
    </row>
    <row r="20" spans="1:37" s="85" customFormat="1" ht="15" customHeight="1" x14ac:dyDescent="0.3">
      <c r="A20" s="451" t="s">
        <v>225</v>
      </c>
      <c r="B20" s="451"/>
      <c r="C20" s="451"/>
      <c r="D20" s="86"/>
      <c r="E20" s="86"/>
      <c r="F20" s="86"/>
      <c r="G20" s="86"/>
      <c r="H20" s="86"/>
      <c r="I20" s="86"/>
      <c r="J20" s="86"/>
      <c r="K20" s="86"/>
      <c r="L20" s="86"/>
      <c r="M20" s="86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</row>
    <row r="21" spans="1:37" s="85" customFormat="1" ht="15" customHeight="1" x14ac:dyDescent="0.3">
      <c r="A21" s="88"/>
      <c r="B21" s="88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</row>
    <row r="22" spans="1:37" s="54" customFormat="1" ht="26.25" customHeight="1" x14ac:dyDescent="0.3">
      <c r="A22" s="513" t="s">
        <v>283</v>
      </c>
      <c r="B22" s="513"/>
      <c r="C22" s="513"/>
      <c r="D22" s="513"/>
      <c r="E22" s="513"/>
      <c r="F22" s="513"/>
      <c r="G22" s="513"/>
      <c r="H22" s="513"/>
      <c r="I22" s="513"/>
      <c r="J22" s="89"/>
      <c r="K22" s="89"/>
      <c r="L22" s="90"/>
      <c r="M22" s="85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spans="1:37" s="85" customFormat="1" ht="26.25" customHeight="1" x14ac:dyDescent="0.3">
      <c r="A23" s="58"/>
      <c r="B23" s="58" t="s">
        <v>19</v>
      </c>
      <c r="C23" s="58" t="s">
        <v>17</v>
      </c>
      <c r="D23" s="58" t="s">
        <v>20</v>
      </c>
      <c r="E23" s="58" t="s">
        <v>63</v>
      </c>
      <c r="F23" s="58" t="s">
        <v>155</v>
      </c>
      <c r="G23" s="58" t="s">
        <v>156</v>
      </c>
      <c r="H23" s="58" t="s">
        <v>18</v>
      </c>
      <c r="I23" s="58" t="s">
        <v>134</v>
      </c>
      <c r="L23" s="91"/>
      <c r="M23" s="86"/>
      <c r="N23" s="153"/>
      <c r="O23" s="153"/>
      <c r="P23" s="153"/>
      <c r="Q23" s="153"/>
      <c r="R23" s="153"/>
      <c r="S23" s="153"/>
      <c r="T23" s="153"/>
      <c r="U23" s="87"/>
      <c r="V23" s="87"/>
      <c r="W23" s="87"/>
      <c r="X23" s="87"/>
      <c r="Y23" s="87"/>
      <c r="AB23" s="87"/>
      <c r="AC23" s="87"/>
      <c r="AD23" s="87"/>
    </row>
    <row r="24" spans="1:37" s="85" customFormat="1" ht="26.25" customHeight="1" x14ac:dyDescent="0.3">
      <c r="A24" s="92" t="s">
        <v>135</v>
      </c>
      <c r="B24" s="93">
        <f>SUMIFS($B$18:$M$18,$B$6:$M$6, "FA 2.a")</f>
        <v>0</v>
      </c>
      <c r="C24" s="93">
        <f>SUMIFS($B$18:$M$18,$B$6:$M$6, "FA 2.b")</f>
        <v>0</v>
      </c>
      <c r="D24" s="93">
        <f>SUMIFS($B$18:$M$18,$B$6:$M$6, "FA 3.a")</f>
        <v>0</v>
      </c>
      <c r="E24" s="93">
        <f>SUMIFS($B$18:$M$18,$B$6:$M$6, "FA 4.0")</f>
        <v>0</v>
      </c>
      <c r="F24" s="93">
        <f>SUMIFS($B$18:$M$18,$B$6:$M$6, "FA 5.c")</f>
        <v>0</v>
      </c>
      <c r="G24" s="93">
        <f>SUMIFS($B$18:$M$18,$B$6:$M$6, "FA 5.e")</f>
        <v>0</v>
      </c>
      <c r="H24" s="93">
        <f>SUMIFS($B$18:$M$18,$B$6:$M$6, "FA 6.a")</f>
        <v>0</v>
      </c>
      <c r="I24" s="94">
        <f>SUM(B24:H24)</f>
        <v>0</v>
      </c>
      <c r="L24" s="95"/>
      <c r="M24" s="86"/>
      <c r="N24" s="153"/>
      <c r="O24" s="153"/>
      <c r="P24" s="153"/>
      <c r="Q24" s="153"/>
      <c r="R24" s="153"/>
      <c r="S24" s="153"/>
      <c r="T24" s="153"/>
      <c r="U24" s="87"/>
      <c r="V24" s="87"/>
      <c r="W24" s="87"/>
      <c r="X24" s="87"/>
      <c r="Y24" s="153"/>
      <c r="AB24" s="87"/>
      <c r="AC24" s="87"/>
      <c r="AD24" s="87"/>
    </row>
    <row r="25" spans="1:37" s="85" customFormat="1" ht="24" customHeight="1" x14ac:dyDescent="0.3">
      <c r="A25" s="96" t="s">
        <v>28</v>
      </c>
      <c r="B25" s="97">
        <v>1</v>
      </c>
      <c r="C25" s="97">
        <v>1</v>
      </c>
      <c r="D25" s="97">
        <v>1</v>
      </c>
      <c r="E25" s="97">
        <v>1</v>
      </c>
      <c r="F25" s="97">
        <v>1</v>
      </c>
      <c r="G25" s="97">
        <v>1</v>
      </c>
      <c r="H25" s="97">
        <v>0.7</v>
      </c>
      <c r="I25" s="98"/>
      <c r="J25" s="469" t="s">
        <v>157</v>
      </c>
      <c r="K25" s="470"/>
      <c r="L25" s="470"/>
      <c r="M25" s="470"/>
      <c r="N25" s="368"/>
      <c r="O25" s="368"/>
      <c r="P25" s="368"/>
      <c r="Q25" s="368"/>
      <c r="R25" s="368"/>
      <c r="S25" s="368"/>
      <c r="T25" s="368"/>
      <c r="U25" s="87"/>
      <c r="V25" s="87"/>
      <c r="W25" s="87"/>
      <c r="X25" s="87"/>
      <c r="Y25" s="153"/>
      <c r="AB25" s="87"/>
      <c r="AC25" s="87"/>
      <c r="AD25" s="87"/>
    </row>
    <row r="26" spans="1:37" s="85" customFormat="1" ht="26.25" customHeight="1" x14ac:dyDescent="0.3">
      <c r="A26" s="99" t="s">
        <v>136</v>
      </c>
      <c r="B26" s="100">
        <f>B24*B25</f>
        <v>0</v>
      </c>
      <c r="C26" s="100">
        <f t="shared" ref="C26:H26" si="5">C24*C25</f>
        <v>0</v>
      </c>
      <c r="D26" s="100">
        <f t="shared" si="5"/>
        <v>0</v>
      </c>
      <c r="E26" s="100">
        <f t="shared" si="5"/>
        <v>0</v>
      </c>
      <c r="F26" s="100">
        <f t="shared" si="5"/>
        <v>0</v>
      </c>
      <c r="G26" s="100">
        <f t="shared" si="5"/>
        <v>0</v>
      </c>
      <c r="H26" s="100">
        <f t="shared" si="5"/>
        <v>0</v>
      </c>
      <c r="I26" s="101">
        <f>SUM(B26:H26)</f>
        <v>0</v>
      </c>
      <c r="L26" s="95"/>
      <c r="M26" s="86"/>
      <c r="N26" s="153"/>
      <c r="O26" s="153"/>
      <c r="P26" s="153"/>
      <c r="Q26" s="153"/>
      <c r="R26" s="153"/>
      <c r="S26" s="153"/>
      <c r="T26" s="153"/>
      <c r="U26" s="87"/>
      <c r="V26" s="87"/>
      <c r="W26" s="87"/>
      <c r="X26" s="87"/>
      <c r="Y26" s="153"/>
      <c r="AB26" s="87"/>
      <c r="AC26" s="87"/>
      <c r="AD26" s="87"/>
    </row>
    <row r="27" spans="1:37" s="85" customFormat="1" ht="26.25" customHeight="1" x14ac:dyDescent="0.25">
      <c r="A27" s="102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4"/>
      <c r="M27" s="86"/>
      <c r="N27" s="153"/>
      <c r="O27" s="153"/>
      <c r="P27" s="153"/>
      <c r="Q27" s="153"/>
      <c r="R27" s="153"/>
      <c r="S27" s="153"/>
      <c r="T27" s="153"/>
      <c r="U27" s="87"/>
      <c r="V27" s="87"/>
      <c r="W27" s="87"/>
      <c r="X27" s="87"/>
      <c r="Y27" s="87"/>
      <c r="AA27" s="87"/>
      <c r="AB27" s="87"/>
      <c r="AC27" s="87"/>
      <c r="AH27" s="86"/>
      <c r="AI27" s="204" t="s">
        <v>123</v>
      </c>
      <c r="AJ27" s="205"/>
    </row>
    <row r="28" spans="1:37" s="85" customFormat="1" ht="26.25" customHeight="1" x14ac:dyDescent="0.25">
      <c r="A28" s="105" t="s">
        <v>137</v>
      </c>
      <c r="B28" s="106">
        <f>SUMIFS($B$175:$M$175,$B$6:$M$6, "FA 2.a")</f>
        <v>0</v>
      </c>
      <c r="C28" s="106">
        <f>SUMIFS($B$175:$M$175,$B$6:$M$6, "FA 2.b")</f>
        <v>0</v>
      </c>
      <c r="D28" s="106">
        <f>SUMIFS($B$175:$M$175,$B$6:$M$6, "FA 3.a")</f>
        <v>0</v>
      </c>
      <c r="E28" s="106">
        <f>SUMIFS($B$175:$M$175,$B$6:$M$6, "FA 4.0")</f>
        <v>0</v>
      </c>
      <c r="F28" s="106">
        <f>SUMIFS($B$175:$M$175,$B$6:$M$6, "FA 5.c")</f>
        <v>0</v>
      </c>
      <c r="G28" s="106">
        <f>SUMIFS($B$175:$M$175,$B$6:$M$6, "FA 5.e")</f>
        <v>0</v>
      </c>
      <c r="H28" s="106">
        <f>SUMIFS($B$175:$M$175,$B$6:$M$6, "FA 6.a")</f>
        <v>0</v>
      </c>
      <c r="I28" s="106">
        <f>SUM(B28:H28)</f>
        <v>0</v>
      </c>
      <c r="L28" s="95"/>
      <c r="M28" s="103"/>
      <c r="N28" s="104"/>
      <c r="O28" s="104"/>
      <c r="P28" s="104"/>
      <c r="Q28" s="104"/>
      <c r="R28" s="104"/>
      <c r="S28" s="104"/>
      <c r="T28" s="104"/>
      <c r="U28" s="153"/>
      <c r="V28" s="153"/>
      <c r="W28" s="153"/>
      <c r="X28" s="153"/>
      <c r="Y28" s="153"/>
      <c r="AB28" s="87"/>
      <c r="AC28" s="87"/>
      <c r="AD28" s="87"/>
      <c r="AH28" s="86"/>
      <c r="AI28" s="206" t="s">
        <v>124</v>
      </c>
      <c r="AJ28" s="63">
        <f>SUMIFS($K$35:$K$136,$M$35:$M$136,"agricolo")</f>
        <v>0</v>
      </c>
      <c r="AK28" s="86"/>
    </row>
    <row r="29" spans="1:37" s="85" customFormat="1" ht="26.25" customHeight="1" x14ac:dyDescent="0.25">
      <c r="A29" s="105" t="s">
        <v>138</v>
      </c>
      <c r="B29" s="106">
        <f t="shared" ref="B29:H29" si="6">B28*B25</f>
        <v>0</v>
      </c>
      <c r="C29" s="106">
        <f t="shared" si="6"/>
        <v>0</v>
      </c>
      <c r="D29" s="106">
        <f t="shared" si="6"/>
        <v>0</v>
      </c>
      <c r="E29" s="106">
        <f t="shared" si="6"/>
        <v>0</v>
      </c>
      <c r="F29" s="106">
        <f t="shared" si="6"/>
        <v>0</v>
      </c>
      <c r="G29" s="106">
        <f t="shared" si="6"/>
        <v>0</v>
      </c>
      <c r="H29" s="106">
        <f t="shared" si="6"/>
        <v>0</v>
      </c>
      <c r="I29" s="106">
        <f>SUM(B29:H29)</f>
        <v>0</v>
      </c>
      <c r="L29" s="95"/>
      <c r="M29" s="103"/>
      <c r="N29" s="104"/>
      <c r="O29" s="104"/>
      <c r="P29" s="104"/>
      <c r="Q29" s="104"/>
      <c r="R29" s="104"/>
      <c r="S29" s="104"/>
      <c r="T29" s="104"/>
      <c r="U29" s="153"/>
      <c r="V29" s="153"/>
      <c r="W29" s="153"/>
      <c r="X29" s="153"/>
      <c r="Y29" s="153"/>
      <c r="AB29" s="87"/>
      <c r="AC29" s="87"/>
      <c r="AD29" s="87"/>
      <c r="AH29" s="86"/>
      <c r="AI29" s="206" t="s">
        <v>125</v>
      </c>
      <c r="AJ29" s="206"/>
      <c r="AK29" s="86"/>
    </row>
    <row r="30" spans="1:37" s="85" customFormat="1" ht="26.25" customHeight="1" x14ac:dyDescent="0.3">
      <c r="A30" s="107" t="s">
        <v>45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D30" s="86"/>
      <c r="AE30" s="206" t="s">
        <v>128</v>
      </c>
      <c r="AF30" s="206"/>
      <c r="AG30" s="86"/>
    </row>
    <row r="31" spans="1:37" s="85" customFormat="1" ht="14.4" x14ac:dyDescent="0.3">
      <c r="A31" s="107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D31" s="86"/>
      <c r="AE31" s="86"/>
      <c r="AF31" s="86"/>
      <c r="AG31" s="86"/>
    </row>
    <row r="32" spans="1:37" s="85" customFormat="1" ht="24.75" customHeight="1" x14ac:dyDescent="0.3">
      <c r="A32" s="471" t="s">
        <v>284</v>
      </c>
      <c r="B32" s="471"/>
      <c r="C32" s="471"/>
      <c r="D32" s="471"/>
      <c r="E32" s="471"/>
      <c r="F32" s="471"/>
      <c r="G32" s="471"/>
      <c r="H32" s="471"/>
      <c r="I32" s="471"/>
      <c r="J32" s="471"/>
      <c r="K32" s="471"/>
      <c r="L32" s="471"/>
      <c r="M32" s="471"/>
      <c r="N32" s="471"/>
      <c r="O32" s="337"/>
      <c r="P32" s="337"/>
      <c r="Q32" s="337"/>
      <c r="R32" s="337"/>
      <c r="S32" s="337"/>
      <c r="T32" s="337"/>
      <c r="U32" s="337"/>
      <c r="V32" s="87"/>
      <c r="W32" s="87"/>
      <c r="X32" s="87"/>
      <c r="Y32" s="87"/>
      <c r="Z32" s="87"/>
    </row>
    <row r="33" spans="1:26" s="111" customFormat="1" ht="26.25" customHeight="1" x14ac:dyDescent="0.3">
      <c r="A33" s="472" t="s">
        <v>226</v>
      </c>
      <c r="B33" s="473"/>
      <c r="C33" s="473"/>
      <c r="D33" s="473"/>
      <c r="E33" s="473"/>
      <c r="F33" s="473"/>
      <c r="G33" s="473"/>
      <c r="H33" s="473"/>
      <c r="I33" s="473"/>
      <c r="J33" s="473"/>
      <c r="K33" s="473"/>
      <c r="L33" s="473"/>
      <c r="M33" s="473"/>
      <c r="N33" s="108"/>
      <c r="O33" s="446" t="s">
        <v>232</v>
      </c>
      <c r="P33" s="447"/>
      <c r="Q33" s="447"/>
      <c r="R33" s="447"/>
      <c r="S33" s="446" t="s">
        <v>233</v>
      </c>
      <c r="T33" s="447"/>
      <c r="U33" s="447"/>
      <c r="V33" s="109"/>
      <c r="W33" s="110"/>
      <c r="X33" s="110"/>
      <c r="Y33" s="110"/>
      <c r="Z33" s="110"/>
    </row>
    <row r="34" spans="1:26" s="120" customFormat="1" ht="24" customHeight="1" x14ac:dyDescent="0.3">
      <c r="A34" s="477" t="s">
        <v>29</v>
      </c>
      <c r="B34" s="478"/>
      <c r="C34" s="478"/>
      <c r="D34" s="479"/>
      <c r="E34" s="112" t="s">
        <v>32</v>
      </c>
      <c r="F34" s="112" t="s">
        <v>31</v>
      </c>
      <c r="G34" s="115" t="s">
        <v>30</v>
      </c>
      <c r="H34" s="114" t="s">
        <v>35</v>
      </c>
      <c r="I34" s="115" t="s">
        <v>36</v>
      </c>
      <c r="J34" s="112" t="s">
        <v>37</v>
      </c>
      <c r="K34" s="114" t="s">
        <v>40</v>
      </c>
      <c r="L34" s="403" t="s">
        <v>23</v>
      </c>
      <c r="M34" s="403" t="s">
        <v>123</v>
      </c>
      <c r="N34" s="117" t="s">
        <v>246</v>
      </c>
      <c r="O34" s="404" t="s">
        <v>234</v>
      </c>
      <c r="P34" s="404" t="s">
        <v>235</v>
      </c>
      <c r="Q34" s="404" t="s">
        <v>236</v>
      </c>
      <c r="R34" s="404" t="s">
        <v>237</v>
      </c>
      <c r="S34" s="404" t="s">
        <v>238</v>
      </c>
      <c r="T34" s="404" t="s">
        <v>236</v>
      </c>
      <c r="U34" s="404" t="s">
        <v>239</v>
      </c>
      <c r="V34" s="118"/>
      <c r="W34" s="119"/>
      <c r="X34" s="119"/>
      <c r="Y34" s="119"/>
      <c r="Z34" s="119"/>
    </row>
    <row r="35" spans="1:26" s="55" customFormat="1" ht="26.25" customHeight="1" x14ac:dyDescent="0.3">
      <c r="A35" s="480"/>
      <c r="B35" s="481"/>
      <c r="C35" s="481"/>
      <c r="D35" s="482"/>
      <c r="E35" s="121"/>
      <c r="F35" s="121"/>
      <c r="G35" s="122" t="s">
        <v>141</v>
      </c>
      <c r="H35" s="123">
        <f>E35*F35</f>
        <v>0</v>
      </c>
      <c r="I35" s="124">
        <v>0</v>
      </c>
      <c r="J35" s="123">
        <f>H35+I35</f>
        <v>0</v>
      </c>
      <c r="K35" s="124">
        <f>J35</f>
        <v>0</v>
      </c>
      <c r="L35" s="125" t="s">
        <v>63</v>
      </c>
      <c r="M35" s="405" t="s">
        <v>124</v>
      </c>
      <c r="N35" s="145"/>
      <c r="O35" s="377"/>
      <c r="P35" s="377"/>
      <c r="Q35" s="377"/>
      <c r="R35" s="378"/>
      <c r="S35" s="378"/>
      <c r="T35" s="377"/>
      <c r="U35" s="377"/>
      <c r="V35" s="126"/>
      <c r="W35" s="127"/>
      <c r="X35" s="127"/>
      <c r="Y35" s="128"/>
      <c r="Z35" s="127"/>
    </row>
    <row r="36" spans="1:26" s="55" customFormat="1" ht="26.25" customHeight="1" x14ac:dyDescent="0.3">
      <c r="A36" s="480"/>
      <c r="B36" s="481"/>
      <c r="C36" s="481"/>
      <c r="D36" s="482"/>
      <c r="E36" s="121"/>
      <c r="F36" s="121"/>
      <c r="G36" s="122" t="s">
        <v>142</v>
      </c>
      <c r="H36" s="123">
        <f t="shared" ref="H36:H55" si="7">E36*F36</f>
        <v>0</v>
      </c>
      <c r="I36" s="124">
        <v>0</v>
      </c>
      <c r="J36" s="123">
        <f t="shared" ref="J36:J55" si="8">H36+I36</f>
        <v>0</v>
      </c>
      <c r="K36" s="124">
        <f t="shared" ref="K36:K55" si="9">J36</f>
        <v>0</v>
      </c>
      <c r="L36" s="125" t="s">
        <v>17</v>
      </c>
      <c r="M36" s="405" t="s">
        <v>124</v>
      </c>
      <c r="N36" s="145"/>
      <c r="O36" s="377"/>
      <c r="P36" s="377"/>
      <c r="Q36" s="377"/>
      <c r="R36" s="378"/>
      <c r="S36" s="378"/>
      <c r="T36" s="377"/>
      <c r="U36" s="377"/>
      <c r="V36" s="126"/>
      <c r="W36" s="127"/>
      <c r="X36" s="127"/>
      <c r="Y36" s="128"/>
      <c r="Z36" s="127"/>
    </row>
    <row r="37" spans="1:26" s="55" customFormat="1" ht="26.25" customHeight="1" x14ac:dyDescent="0.3">
      <c r="A37" s="480"/>
      <c r="B37" s="481"/>
      <c r="C37" s="481"/>
      <c r="D37" s="482"/>
      <c r="E37" s="121"/>
      <c r="F37" s="121"/>
      <c r="G37" s="122" t="s">
        <v>143</v>
      </c>
      <c r="H37" s="123">
        <f t="shared" si="7"/>
        <v>0</v>
      </c>
      <c r="I37" s="124">
        <v>0</v>
      </c>
      <c r="J37" s="123">
        <f t="shared" si="8"/>
        <v>0</v>
      </c>
      <c r="K37" s="124">
        <f t="shared" si="9"/>
        <v>0</v>
      </c>
      <c r="L37" s="125" t="s">
        <v>63</v>
      </c>
      <c r="M37" s="405" t="s">
        <v>124</v>
      </c>
      <c r="N37" s="145"/>
      <c r="O37" s="377"/>
      <c r="P37" s="377"/>
      <c r="Q37" s="377"/>
      <c r="R37" s="378"/>
      <c r="S37" s="378"/>
      <c r="T37" s="377"/>
      <c r="U37" s="377"/>
      <c r="V37" s="126"/>
      <c r="W37" s="127"/>
      <c r="X37" s="127"/>
      <c r="Y37" s="128"/>
      <c r="Z37" s="127"/>
    </row>
    <row r="38" spans="1:26" s="55" customFormat="1" ht="26.25" customHeight="1" x14ac:dyDescent="0.3">
      <c r="A38" s="480"/>
      <c r="B38" s="481"/>
      <c r="C38" s="481"/>
      <c r="D38" s="482"/>
      <c r="E38" s="121"/>
      <c r="F38" s="121"/>
      <c r="G38" s="122" t="s">
        <v>143</v>
      </c>
      <c r="H38" s="123">
        <f t="shared" si="7"/>
        <v>0</v>
      </c>
      <c r="I38" s="124">
        <v>0</v>
      </c>
      <c r="J38" s="123">
        <f t="shared" si="8"/>
        <v>0</v>
      </c>
      <c r="K38" s="124">
        <f t="shared" si="9"/>
        <v>0</v>
      </c>
      <c r="L38" s="125" t="s">
        <v>63</v>
      </c>
      <c r="M38" s="405" t="s">
        <v>124</v>
      </c>
      <c r="N38" s="145"/>
      <c r="O38" s="377"/>
      <c r="P38" s="377"/>
      <c r="Q38" s="377"/>
      <c r="R38" s="378"/>
      <c r="S38" s="378"/>
      <c r="T38" s="377"/>
      <c r="U38" s="377"/>
      <c r="V38" s="126"/>
      <c r="W38" s="127"/>
      <c r="X38" s="127"/>
      <c r="Y38" s="128"/>
      <c r="Z38" s="127"/>
    </row>
    <row r="39" spans="1:26" s="55" customFormat="1" ht="26.25" customHeight="1" x14ac:dyDescent="0.3">
      <c r="A39" s="480"/>
      <c r="B39" s="481"/>
      <c r="C39" s="481"/>
      <c r="D39" s="482"/>
      <c r="E39" s="121"/>
      <c r="F39" s="121"/>
      <c r="G39" s="122" t="s">
        <v>144</v>
      </c>
      <c r="H39" s="123">
        <f t="shared" si="7"/>
        <v>0</v>
      </c>
      <c r="I39" s="124">
        <v>0</v>
      </c>
      <c r="J39" s="123">
        <f t="shared" si="8"/>
        <v>0</v>
      </c>
      <c r="K39" s="124">
        <f t="shared" si="9"/>
        <v>0</v>
      </c>
      <c r="L39" s="125" t="s">
        <v>18</v>
      </c>
      <c r="M39" s="405" t="s">
        <v>124</v>
      </c>
      <c r="N39" s="145"/>
      <c r="O39" s="377"/>
      <c r="P39" s="377"/>
      <c r="Q39" s="377"/>
      <c r="R39" s="378"/>
      <c r="S39" s="378"/>
      <c r="T39" s="377"/>
      <c r="U39" s="377"/>
      <c r="V39" s="126"/>
      <c r="W39" s="127"/>
      <c r="X39" s="127"/>
      <c r="Y39" s="128"/>
      <c r="Z39" s="127"/>
    </row>
    <row r="40" spans="1:26" s="55" customFormat="1" ht="26.25" customHeight="1" x14ac:dyDescent="0.3">
      <c r="A40" s="480"/>
      <c r="B40" s="481"/>
      <c r="C40" s="481"/>
      <c r="D40" s="482"/>
      <c r="E40" s="121"/>
      <c r="F40" s="121"/>
      <c r="G40" s="122" t="s">
        <v>144</v>
      </c>
      <c r="H40" s="123">
        <f t="shared" si="7"/>
        <v>0</v>
      </c>
      <c r="I40" s="124">
        <v>0</v>
      </c>
      <c r="J40" s="123">
        <f t="shared" si="8"/>
        <v>0</v>
      </c>
      <c r="K40" s="124">
        <f t="shared" si="9"/>
        <v>0</v>
      </c>
      <c r="L40" s="125" t="s">
        <v>18</v>
      </c>
      <c r="M40" s="405" t="s">
        <v>124</v>
      </c>
      <c r="N40" s="145"/>
      <c r="O40" s="377"/>
      <c r="P40" s="377"/>
      <c r="Q40" s="377"/>
      <c r="R40" s="378"/>
      <c r="S40" s="378"/>
      <c r="T40" s="377"/>
      <c r="U40" s="377"/>
      <c r="V40" s="126"/>
      <c r="W40" s="127"/>
      <c r="X40" s="127"/>
      <c r="Y40" s="128"/>
      <c r="Z40" s="127"/>
    </row>
    <row r="41" spans="1:26" s="55" customFormat="1" ht="26.25" customHeight="1" x14ac:dyDescent="0.3">
      <c r="A41" s="480"/>
      <c r="B41" s="481"/>
      <c r="C41" s="481"/>
      <c r="D41" s="482"/>
      <c r="E41" s="121"/>
      <c r="F41" s="121"/>
      <c r="G41" s="122" t="s">
        <v>145</v>
      </c>
      <c r="H41" s="123">
        <f t="shared" si="7"/>
        <v>0</v>
      </c>
      <c r="I41" s="124">
        <v>0</v>
      </c>
      <c r="J41" s="123">
        <f t="shared" si="8"/>
        <v>0</v>
      </c>
      <c r="K41" s="124">
        <f t="shared" si="9"/>
        <v>0</v>
      </c>
      <c r="L41" s="125" t="s">
        <v>18</v>
      </c>
      <c r="M41" s="405" t="s">
        <v>124</v>
      </c>
      <c r="N41" s="145"/>
      <c r="O41" s="377"/>
      <c r="P41" s="377"/>
      <c r="Q41" s="377"/>
      <c r="R41" s="378"/>
      <c r="S41" s="378"/>
      <c r="T41" s="377"/>
      <c r="U41" s="377"/>
      <c r="V41" s="126"/>
      <c r="W41" s="127"/>
      <c r="X41" s="127"/>
      <c r="Y41" s="128"/>
      <c r="Z41" s="127"/>
    </row>
    <row r="42" spans="1:26" s="55" customFormat="1" ht="26.25" customHeight="1" x14ac:dyDescent="0.3">
      <c r="A42" s="480"/>
      <c r="B42" s="481"/>
      <c r="C42" s="481"/>
      <c r="D42" s="482"/>
      <c r="E42" s="121"/>
      <c r="F42" s="121"/>
      <c r="G42" s="122" t="s">
        <v>145</v>
      </c>
      <c r="H42" s="123">
        <f t="shared" si="7"/>
        <v>0</v>
      </c>
      <c r="I42" s="124">
        <v>0</v>
      </c>
      <c r="J42" s="123">
        <f t="shared" si="8"/>
        <v>0</v>
      </c>
      <c r="K42" s="124">
        <f t="shared" si="9"/>
        <v>0</v>
      </c>
      <c r="L42" s="125" t="s">
        <v>18</v>
      </c>
      <c r="M42" s="405" t="s">
        <v>124</v>
      </c>
      <c r="N42" s="145"/>
      <c r="O42" s="377"/>
      <c r="P42" s="377"/>
      <c r="Q42" s="377"/>
      <c r="R42" s="378"/>
      <c r="S42" s="378"/>
      <c r="T42" s="377"/>
      <c r="U42" s="377"/>
      <c r="V42" s="126"/>
      <c r="W42" s="127"/>
      <c r="X42" s="127"/>
      <c r="Y42" s="128"/>
      <c r="Z42" s="127"/>
    </row>
    <row r="43" spans="1:26" s="55" customFormat="1" ht="26.25" customHeight="1" x14ac:dyDescent="0.3">
      <c r="A43" s="480"/>
      <c r="B43" s="481"/>
      <c r="C43" s="481"/>
      <c r="D43" s="482"/>
      <c r="E43" s="121"/>
      <c r="F43" s="121"/>
      <c r="G43" s="122" t="s">
        <v>146</v>
      </c>
      <c r="H43" s="123">
        <f t="shared" si="7"/>
        <v>0</v>
      </c>
      <c r="I43" s="124">
        <v>0</v>
      </c>
      <c r="J43" s="123">
        <f t="shared" si="8"/>
        <v>0</v>
      </c>
      <c r="K43" s="124">
        <f t="shared" si="9"/>
        <v>0</v>
      </c>
      <c r="L43" s="125" t="s">
        <v>18</v>
      </c>
      <c r="M43" s="405" t="s">
        <v>124</v>
      </c>
      <c r="N43" s="145"/>
      <c r="O43" s="377"/>
      <c r="P43" s="377"/>
      <c r="Q43" s="377"/>
      <c r="R43" s="378"/>
      <c r="S43" s="378"/>
      <c r="T43" s="377"/>
      <c r="U43" s="377"/>
      <c r="V43" s="126"/>
      <c r="W43" s="127"/>
      <c r="X43" s="127"/>
      <c r="Y43" s="128"/>
      <c r="Z43" s="127"/>
    </row>
    <row r="44" spans="1:26" s="55" customFormat="1" ht="26.25" customHeight="1" x14ac:dyDescent="0.3">
      <c r="A44" s="480"/>
      <c r="B44" s="481"/>
      <c r="C44" s="481"/>
      <c r="D44" s="482"/>
      <c r="E44" s="121"/>
      <c r="F44" s="121"/>
      <c r="G44" s="122" t="s">
        <v>146</v>
      </c>
      <c r="H44" s="123">
        <f t="shared" si="7"/>
        <v>0</v>
      </c>
      <c r="I44" s="124">
        <v>0</v>
      </c>
      <c r="J44" s="123">
        <f t="shared" si="8"/>
        <v>0</v>
      </c>
      <c r="K44" s="124">
        <f t="shared" si="9"/>
        <v>0</v>
      </c>
      <c r="L44" s="125" t="s">
        <v>18</v>
      </c>
      <c r="M44" s="405" t="s">
        <v>124</v>
      </c>
      <c r="N44" s="145"/>
      <c r="O44" s="377"/>
      <c r="P44" s="377"/>
      <c r="Q44" s="377"/>
      <c r="R44" s="378"/>
      <c r="S44" s="378"/>
      <c r="T44" s="377"/>
      <c r="U44" s="377"/>
      <c r="V44" s="126"/>
      <c r="W44" s="127"/>
      <c r="X44" s="127"/>
      <c r="Y44" s="128"/>
      <c r="Z44" s="127"/>
    </row>
    <row r="45" spans="1:26" s="55" customFormat="1" ht="26.25" customHeight="1" x14ac:dyDescent="0.3">
      <c r="A45" s="480"/>
      <c r="B45" s="481"/>
      <c r="C45" s="481"/>
      <c r="D45" s="482"/>
      <c r="E45" s="121"/>
      <c r="F45" s="121"/>
      <c r="G45" s="122" t="s">
        <v>147</v>
      </c>
      <c r="H45" s="123">
        <f t="shared" si="7"/>
        <v>0</v>
      </c>
      <c r="I45" s="124">
        <v>0</v>
      </c>
      <c r="J45" s="123">
        <f t="shared" si="8"/>
        <v>0</v>
      </c>
      <c r="K45" s="124">
        <f t="shared" si="9"/>
        <v>0</v>
      </c>
      <c r="L45" s="125" t="s">
        <v>18</v>
      </c>
      <c r="M45" s="405" t="s">
        <v>124</v>
      </c>
      <c r="N45" s="145"/>
      <c r="O45" s="377"/>
      <c r="P45" s="377"/>
      <c r="Q45" s="377"/>
      <c r="R45" s="378"/>
      <c r="S45" s="378"/>
      <c r="T45" s="377"/>
      <c r="U45" s="377"/>
      <c r="V45" s="126"/>
      <c r="W45" s="127"/>
      <c r="X45" s="127"/>
      <c r="Y45" s="128"/>
      <c r="Z45" s="127"/>
    </row>
    <row r="46" spans="1:26" s="55" customFormat="1" ht="26.25" customHeight="1" x14ac:dyDescent="0.3">
      <c r="A46" s="480"/>
      <c r="B46" s="481"/>
      <c r="C46" s="481"/>
      <c r="D46" s="482"/>
      <c r="E46" s="121"/>
      <c r="F46" s="121"/>
      <c r="G46" s="122" t="s">
        <v>147</v>
      </c>
      <c r="H46" s="123">
        <f t="shared" si="7"/>
        <v>0</v>
      </c>
      <c r="I46" s="124">
        <v>0</v>
      </c>
      <c r="J46" s="123">
        <f t="shared" si="8"/>
        <v>0</v>
      </c>
      <c r="K46" s="124">
        <f t="shared" si="9"/>
        <v>0</v>
      </c>
      <c r="L46" s="125" t="s">
        <v>18</v>
      </c>
      <c r="M46" s="405" t="s">
        <v>124</v>
      </c>
      <c r="N46" s="145"/>
      <c r="O46" s="377"/>
      <c r="P46" s="377"/>
      <c r="Q46" s="377"/>
      <c r="R46" s="378"/>
      <c r="S46" s="378"/>
      <c r="T46" s="377"/>
      <c r="U46" s="377"/>
      <c r="V46" s="126"/>
      <c r="W46" s="127"/>
      <c r="X46" s="127"/>
      <c r="Y46" s="128"/>
      <c r="Z46" s="127"/>
    </row>
    <row r="47" spans="1:26" s="55" customFormat="1" ht="26.25" customHeight="1" x14ac:dyDescent="0.3">
      <c r="A47" s="483"/>
      <c r="B47" s="484"/>
      <c r="C47" s="484"/>
      <c r="D47" s="485"/>
      <c r="E47" s="121"/>
      <c r="F47" s="121"/>
      <c r="G47" s="122" t="s">
        <v>141</v>
      </c>
      <c r="H47" s="123">
        <f t="shared" ref="H47:H49" si="10">E47*F47</f>
        <v>0</v>
      </c>
      <c r="I47" s="124">
        <v>0</v>
      </c>
      <c r="J47" s="123">
        <f t="shared" ref="J47:J49" si="11">H47+I47</f>
        <v>0</v>
      </c>
      <c r="K47" s="124">
        <f t="shared" ref="K47:K49" si="12">J47</f>
        <v>0</v>
      </c>
      <c r="L47" s="125" t="s">
        <v>19</v>
      </c>
      <c r="M47" s="405" t="s">
        <v>124</v>
      </c>
      <c r="N47" s="145"/>
      <c r="O47" s="377"/>
      <c r="P47" s="377"/>
      <c r="Q47" s="377"/>
      <c r="R47" s="378"/>
      <c r="S47" s="378"/>
      <c r="T47" s="377"/>
      <c r="U47" s="377"/>
      <c r="V47" s="126"/>
      <c r="W47" s="127"/>
      <c r="X47" s="127"/>
      <c r="Y47" s="128"/>
      <c r="Z47" s="127"/>
    </row>
    <row r="48" spans="1:26" s="55" customFormat="1" ht="26.25" customHeight="1" x14ac:dyDescent="0.3">
      <c r="A48" s="483"/>
      <c r="B48" s="484"/>
      <c r="C48" s="484"/>
      <c r="D48" s="485"/>
      <c r="E48" s="121"/>
      <c r="F48" s="121"/>
      <c r="G48" s="122" t="s">
        <v>141</v>
      </c>
      <c r="H48" s="123">
        <f t="shared" si="10"/>
        <v>0</v>
      </c>
      <c r="I48" s="124">
        <v>0</v>
      </c>
      <c r="J48" s="123">
        <f t="shared" si="11"/>
        <v>0</v>
      </c>
      <c r="K48" s="124">
        <f t="shared" si="12"/>
        <v>0</v>
      </c>
      <c r="L48" s="125" t="s">
        <v>19</v>
      </c>
      <c r="M48" s="405" t="s">
        <v>124</v>
      </c>
      <c r="N48" s="145"/>
      <c r="O48" s="377"/>
      <c r="P48" s="377"/>
      <c r="Q48" s="377"/>
      <c r="R48" s="378"/>
      <c r="S48" s="378"/>
      <c r="T48" s="377"/>
      <c r="U48" s="377"/>
      <c r="V48" s="126"/>
      <c r="W48" s="127"/>
      <c r="X48" s="127"/>
      <c r="Y48" s="128"/>
      <c r="Z48" s="127"/>
    </row>
    <row r="49" spans="1:26" s="55" customFormat="1" ht="26.25" customHeight="1" x14ac:dyDescent="0.3">
      <c r="A49" s="483"/>
      <c r="B49" s="484"/>
      <c r="C49" s="484"/>
      <c r="D49" s="485"/>
      <c r="E49" s="121"/>
      <c r="F49" s="121"/>
      <c r="G49" s="122" t="s">
        <v>141</v>
      </c>
      <c r="H49" s="123">
        <f t="shared" si="10"/>
        <v>0</v>
      </c>
      <c r="I49" s="124">
        <v>0</v>
      </c>
      <c r="J49" s="123">
        <f t="shared" si="11"/>
        <v>0</v>
      </c>
      <c r="K49" s="124">
        <f t="shared" si="12"/>
        <v>0</v>
      </c>
      <c r="L49" s="125" t="s">
        <v>19</v>
      </c>
      <c r="M49" s="405" t="s">
        <v>124</v>
      </c>
      <c r="N49" s="145"/>
      <c r="O49" s="377"/>
      <c r="P49" s="377"/>
      <c r="Q49" s="377"/>
      <c r="R49" s="378"/>
      <c r="S49" s="378"/>
      <c r="T49" s="377"/>
      <c r="U49" s="377"/>
      <c r="V49" s="126"/>
      <c r="W49" s="127"/>
      <c r="X49" s="127"/>
      <c r="Y49" s="128"/>
      <c r="Z49" s="127"/>
    </row>
    <row r="50" spans="1:26" s="55" customFormat="1" ht="26.25" customHeight="1" x14ac:dyDescent="0.3">
      <c r="A50" s="483"/>
      <c r="B50" s="484"/>
      <c r="C50" s="484"/>
      <c r="D50" s="485"/>
      <c r="E50" s="121"/>
      <c r="F50" s="121"/>
      <c r="G50" s="122" t="s">
        <v>141</v>
      </c>
      <c r="H50" s="123">
        <f t="shared" si="7"/>
        <v>0</v>
      </c>
      <c r="I50" s="124">
        <v>0</v>
      </c>
      <c r="J50" s="123">
        <f t="shared" si="8"/>
        <v>0</v>
      </c>
      <c r="K50" s="124">
        <f t="shared" si="9"/>
        <v>0</v>
      </c>
      <c r="L50" s="125" t="s">
        <v>19</v>
      </c>
      <c r="M50" s="405" t="s">
        <v>124</v>
      </c>
      <c r="N50" s="145"/>
      <c r="O50" s="377"/>
      <c r="P50" s="377"/>
      <c r="Q50" s="377"/>
      <c r="R50" s="378"/>
      <c r="S50" s="378"/>
      <c r="T50" s="377"/>
      <c r="U50" s="377"/>
      <c r="V50" s="126"/>
      <c r="W50" s="127"/>
      <c r="X50" s="127"/>
      <c r="Y50" s="128"/>
      <c r="Z50" s="127"/>
    </row>
    <row r="51" spans="1:26" s="55" customFormat="1" ht="26.25" customHeight="1" x14ac:dyDescent="0.3">
      <c r="A51" s="483"/>
      <c r="B51" s="484"/>
      <c r="C51" s="484"/>
      <c r="D51" s="485"/>
      <c r="E51" s="121"/>
      <c r="F51" s="121"/>
      <c r="G51" s="122" t="s">
        <v>141</v>
      </c>
      <c r="H51" s="123">
        <f t="shared" si="7"/>
        <v>0</v>
      </c>
      <c r="I51" s="124">
        <v>0</v>
      </c>
      <c r="J51" s="123">
        <f t="shared" si="8"/>
        <v>0</v>
      </c>
      <c r="K51" s="124">
        <f t="shared" si="9"/>
        <v>0</v>
      </c>
      <c r="L51" s="125" t="s">
        <v>19</v>
      </c>
      <c r="M51" s="405" t="s">
        <v>124</v>
      </c>
      <c r="N51" s="145"/>
      <c r="O51" s="377"/>
      <c r="P51" s="377"/>
      <c r="Q51" s="377"/>
      <c r="R51" s="378"/>
      <c r="S51" s="378"/>
      <c r="T51" s="377"/>
      <c r="U51" s="377"/>
      <c r="V51" s="126"/>
      <c r="W51" s="127"/>
      <c r="X51" s="127"/>
      <c r="Y51" s="128"/>
      <c r="Z51" s="127"/>
    </row>
    <row r="52" spans="1:26" s="55" customFormat="1" ht="26.25" customHeight="1" x14ac:dyDescent="0.3">
      <c r="A52" s="483"/>
      <c r="B52" s="484"/>
      <c r="C52" s="484"/>
      <c r="D52" s="485"/>
      <c r="E52" s="121"/>
      <c r="F52" s="121"/>
      <c r="G52" s="122" t="s">
        <v>141</v>
      </c>
      <c r="H52" s="123">
        <f t="shared" si="7"/>
        <v>0</v>
      </c>
      <c r="I52" s="124">
        <v>0</v>
      </c>
      <c r="J52" s="123">
        <f t="shared" si="8"/>
        <v>0</v>
      </c>
      <c r="K52" s="124">
        <f t="shared" si="9"/>
        <v>0</v>
      </c>
      <c r="L52" s="125" t="s">
        <v>19</v>
      </c>
      <c r="M52" s="405" t="s">
        <v>124</v>
      </c>
      <c r="N52" s="145"/>
      <c r="O52" s="377"/>
      <c r="P52" s="377"/>
      <c r="Q52" s="377"/>
      <c r="R52" s="378"/>
      <c r="S52" s="378"/>
      <c r="T52" s="377"/>
      <c r="U52" s="377"/>
      <c r="V52" s="126"/>
      <c r="W52" s="127"/>
      <c r="X52" s="127"/>
      <c r="Y52" s="128"/>
      <c r="Z52" s="127"/>
    </row>
    <row r="53" spans="1:26" s="55" customFormat="1" ht="26.25" customHeight="1" x14ac:dyDescent="0.3">
      <c r="A53" s="483"/>
      <c r="B53" s="484"/>
      <c r="C53" s="484"/>
      <c r="D53" s="485"/>
      <c r="E53" s="121"/>
      <c r="F53" s="121"/>
      <c r="G53" s="122" t="s">
        <v>141</v>
      </c>
      <c r="H53" s="123">
        <f t="shared" si="7"/>
        <v>0</v>
      </c>
      <c r="I53" s="124">
        <v>0</v>
      </c>
      <c r="J53" s="123">
        <f t="shared" si="8"/>
        <v>0</v>
      </c>
      <c r="K53" s="124">
        <f t="shared" si="9"/>
        <v>0</v>
      </c>
      <c r="L53" s="125" t="s">
        <v>19</v>
      </c>
      <c r="M53" s="405" t="s">
        <v>124</v>
      </c>
      <c r="N53" s="145"/>
      <c r="O53" s="377"/>
      <c r="P53" s="377"/>
      <c r="Q53" s="377"/>
      <c r="R53" s="378"/>
      <c r="S53" s="378"/>
      <c r="T53" s="377"/>
      <c r="U53" s="377"/>
      <c r="V53" s="126"/>
      <c r="W53" s="127"/>
      <c r="X53" s="127"/>
      <c r="Y53" s="128"/>
      <c r="Z53" s="127"/>
    </row>
    <row r="54" spans="1:26" s="55" customFormat="1" ht="26.25" customHeight="1" x14ac:dyDescent="0.3">
      <c r="A54" s="483"/>
      <c r="B54" s="484"/>
      <c r="C54" s="484"/>
      <c r="D54" s="485"/>
      <c r="E54" s="121"/>
      <c r="F54" s="121"/>
      <c r="G54" s="122" t="s">
        <v>141</v>
      </c>
      <c r="H54" s="123">
        <f t="shared" si="7"/>
        <v>0</v>
      </c>
      <c r="I54" s="124">
        <v>0</v>
      </c>
      <c r="J54" s="123">
        <f t="shared" si="8"/>
        <v>0</v>
      </c>
      <c r="K54" s="124">
        <f t="shared" si="9"/>
        <v>0</v>
      </c>
      <c r="L54" s="125" t="s">
        <v>19</v>
      </c>
      <c r="M54" s="405" t="s">
        <v>124</v>
      </c>
      <c r="N54" s="145"/>
      <c r="O54" s="377"/>
      <c r="P54" s="377"/>
      <c r="Q54" s="377"/>
      <c r="R54" s="378"/>
      <c r="S54" s="378"/>
      <c r="T54" s="377"/>
      <c r="U54" s="377"/>
      <c r="V54" s="126"/>
      <c r="W54" s="127"/>
      <c r="X54" s="127"/>
      <c r="Y54" s="128"/>
      <c r="Z54" s="127"/>
    </row>
    <row r="55" spans="1:26" s="55" customFormat="1" ht="26.25" customHeight="1" x14ac:dyDescent="0.3">
      <c r="A55" s="483"/>
      <c r="B55" s="484"/>
      <c r="C55" s="484"/>
      <c r="D55" s="485"/>
      <c r="E55" s="121"/>
      <c r="F55" s="121"/>
      <c r="G55" s="122" t="s">
        <v>141</v>
      </c>
      <c r="H55" s="123">
        <f t="shared" si="7"/>
        <v>0</v>
      </c>
      <c r="I55" s="124">
        <v>0</v>
      </c>
      <c r="J55" s="123">
        <f t="shared" si="8"/>
        <v>0</v>
      </c>
      <c r="K55" s="124">
        <f t="shared" si="9"/>
        <v>0</v>
      </c>
      <c r="L55" s="125" t="s">
        <v>19</v>
      </c>
      <c r="M55" s="405" t="s">
        <v>124</v>
      </c>
      <c r="N55" s="145"/>
      <c r="O55" s="377"/>
      <c r="P55" s="377"/>
      <c r="Q55" s="377"/>
      <c r="R55" s="378"/>
      <c r="S55" s="378"/>
      <c r="T55" s="377"/>
      <c r="U55" s="377"/>
      <c r="V55" s="126"/>
      <c r="W55" s="127"/>
      <c r="X55" s="127"/>
      <c r="Y55" s="128"/>
      <c r="Z55" s="127"/>
    </row>
    <row r="56" spans="1:26" s="52" customFormat="1" ht="26.25" customHeight="1" x14ac:dyDescent="0.3">
      <c r="A56" s="504" t="s">
        <v>1</v>
      </c>
      <c r="B56" s="505"/>
      <c r="C56" s="505"/>
      <c r="D56" s="505"/>
      <c r="E56" s="505"/>
      <c r="F56" s="506"/>
      <c r="G56" s="129"/>
      <c r="H56" s="117">
        <f>SUM(H35:H55)</f>
        <v>0</v>
      </c>
      <c r="I56" s="130">
        <f>SUM(I35:I55)</f>
        <v>0</v>
      </c>
      <c r="J56" s="117">
        <f>SUM(J35:J55)</f>
        <v>0</v>
      </c>
      <c r="K56" s="131">
        <f>SUM(K35:K55)</f>
        <v>0</v>
      </c>
      <c r="L56" s="132"/>
      <c r="M56" s="133"/>
      <c r="N56" s="117">
        <f>SUM(N35:N55)</f>
        <v>0</v>
      </c>
      <c r="O56" s="369"/>
      <c r="P56" s="369"/>
      <c r="Q56" s="369"/>
      <c r="R56" s="369"/>
      <c r="S56" s="369"/>
      <c r="T56" s="369"/>
      <c r="U56" s="369"/>
      <c r="V56" s="118"/>
      <c r="W56" s="127"/>
      <c r="X56" s="127"/>
      <c r="Y56" s="127"/>
      <c r="Z56" s="127"/>
    </row>
    <row r="57" spans="1:26" s="52" customFormat="1" ht="14.4" x14ac:dyDescent="0.3">
      <c r="A57" s="134"/>
      <c r="B57" s="135"/>
      <c r="C57" s="135"/>
      <c r="D57" s="136"/>
      <c r="E57" s="136"/>
      <c r="F57" s="136"/>
      <c r="G57" s="137"/>
      <c r="H57" s="138"/>
      <c r="I57" s="135"/>
      <c r="J57" s="135"/>
      <c r="K57" s="139"/>
      <c r="L57" s="85"/>
      <c r="N57" s="140"/>
      <c r="O57" s="370"/>
      <c r="P57" s="370"/>
      <c r="Q57" s="370"/>
      <c r="R57" s="370"/>
      <c r="S57" s="370"/>
      <c r="T57" s="370"/>
      <c r="U57" s="370"/>
      <c r="V57" s="141"/>
      <c r="W57" s="128"/>
      <c r="X57" s="128"/>
      <c r="Y57" s="128"/>
      <c r="Z57" s="128"/>
    </row>
    <row r="58" spans="1:26" s="54" customFormat="1" ht="26.25" customHeight="1" x14ac:dyDescent="0.3">
      <c r="A58" s="472" t="s">
        <v>65</v>
      </c>
      <c r="B58" s="473"/>
      <c r="C58" s="473"/>
      <c r="D58" s="473"/>
      <c r="E58" s="473"/>
      <c r="F58" s="473"/>
      <c r="G58" s="473"/>
      <c r="H58" s="473"/>
      <c r="I58" s="473"/>
      <c r="J58" s="473"/>
      <c r="K58" s="473"/>
      <c r="L58" s="473"/>
      <c r="M58" s="473"/>
      <c r="N58" s="473"/>
      <c r="O58" s="446" t="s">
        <v>232</v>
      </c>
      <c r="P58" s="447"/>
      <c r="Q58" s="447"/>
      <c r="R58" s="447"/>
      <c r="S58" s="446" t="s">
        <v>233</v>
      </c>
      <c r="T58" s="447"/>
      <c r="U58" s="447"/>
      <c r="V58" s="109"/>
      <c r="W58" s="142"/>
      <c r="X58" s="142"/>
      <c r="Y58" s="142"/>
      <c r="Z58" s="142"/>
    </row>
    <row r="59" spans="1:26" s="120" customFormat="1" ht="24" x14ac:dyDescent="0.3">
      <c r="A59" s="507" t="s">
        <v>29</v>
      </c>
      <c r="B59" s="508"/>
      <c r="C59" s="508"/>
      <c r="D59" s="509"/>
      <c r="E59" s="143" t="s">
        <v>32</v>
      </c>
      <c r="F59" s="143" t="s">
        <v>31</v>
      </c>
      <c r="G59" s="115" t="s">
        <v>30</v>
      </c>
      <c r="H59" s="114" t="s">
        <v>35</v>
      </c>
      <c r="I59" s="115" t="s">
        <v>36</v>
      </c>
      <c r="J59" s="112" t="s">
        <v>37</v>
      </c>
      <c r="K59" s="114" t="s">
        <v>40</v>
      </c>
      <c r="L59" s="403" t="s">
        <v>23</v>
      </c>
      <c r="M59" s="403" t="s">
        <v>123</v>
      </c>
      <c r="N59" s="117" t="s">
        <v>246</v>
      </c>
      <c r="O59" s="404" t="s">
        <v>234</v>
      </c>
      <c r="P59" s="404" t="s">
        <v>235</v>
      </c>
      <c r="Q59" s="404" t="s">
        <v>236</v>
      </c>
      <c r="R59" s="404" t="s">
        <v>237</v>
      </c>
      <c r="S59" s="404" t="s">
        <v>238</v>
      </c>
      <c r="T59" s="404" t="s">
        <v>236</v>
      </c>
      <c r="U59" s="404" t="s">
        <v>239</v>
      </c>
      <c r="V59" s="118"/>
      <c r="W59" s="142"/>
      <c r="X59" s="142"/>
      <c r="Y59" s="142"/>
      <c r="Z59" s="142"/>
    </row>
    <row r="60" spans="1:26" s="55" customFormat="1" ht="26.25" customHeight="1" x14ac:dyDescent="0.3">
      <c r="A60" s="474"/>
      <c r="B60" s="475"/>
      <c r="C60" s="475"/>
      <c r="D60" s="476"/>
      <c r="E60" s="144"/>
      <c r="F60" s="144"/>
      <c r="G60" s="122" t="s">
        <v>141</v>
      </c>
      <c r="H60" s="123"/>
      <c r="I60" s="124"/>
      <c r="J60" s="123"/>
      <c r="K60" s="145"/>
      <c r="L60" s="125" t="s">
        <v>17</v>
      </c>
      <c r="M60" s="405" t="s">
        <v>124</v>
      </c>
      <c r="N60" s="145"/>
      <c r="O60" s="377"/>
      <c r="P60" s="377"/>
      <c r="Q60" s="377"/>
      <c r="R60" s="378"/>
      <c r="S60" s="378"/>
      <c r="T60" s="377"/>
      <c r="U60" s="377"/>
      <c r="V60" s="126"/>
      <c r="W60" s="142"/>
      <c r="X60" s="142"/>
      <c r="Y60" s="142"/>
      <c r="Z60" s="142"/>
    </row>
    <row r="61" spans="1:26" s="55" customFormat="1" ht="26.25" customHeight="1" x14ac:dyDescent="0.3">
      <c r="A61" s="474"/>
      <c r="B61" s="475"/>
      <c r="C61" s="475"/>
      <c r="D61" s="476"/>
      <c r="E61" s="144"/>
      <c r="F61" s="144"/>
      <c r="G61" s="122" t="s">
        <v>141</v>
      </c>
      <c r="H61" s="123"/>
      <c r="I61" s="124"/>
      <c r="J61" s="123"/>
      <c r="K61" s="145"/>
      <c r="L61" s="125" t="s">
        <v>17</v>
      </c>
      <c r="M61" s="405" t="s">
        <v>124</v>
      </c>
      <c r="N61" s="145"/>
      <c r="O61" s="377"/>
      <c r="P61" s="377"/>
      <c r="Q61" s="377"/>
      <c r="R61" s="378"/>
      <c r="S61" s="378"/>
      <c r="T61" s="377"/>
      <c r="U61" s="377"/>
      <c r="V61" s="126"/>
      <c r="W61" s="142"/>
      <c r="X61" s="142"/>
      <c r="Y61" s="142"/>
      <c r="Z61" s="142"/>
    </row>
    <row r="62" spans="1:26" s="55" customFormat="1" ht="26.25" customHeight="1" x14ac:dyDescent="0.3">
      <c r="A62" s="474"/>
      <c r="B62" s="475"/>
      <c r="C62" s="475"/>
      <c r="D62" s="476"/>
      <c r="E62" s="144"/>
      <c r="F62" s="144"/>
      <c r="G62" s="122" t="s">
        <v>141</v>
      </c>
      <c r="H62" s="123"/>
      <c r="I62" s="124"/>
      <c r="J62" s="123"/>
      <c r="K62" s="145"/>
      <c r="L62" s="125" t="s">
        <v>17</v>
      </c>
      <c r="M62" s="405" t="s">
        <v>124</v>
      </c>
      <c r="N62" s="145"/>
      <c r="O62" s="377"/>
      <c r="P62" s="377"/>
      <c r="Q62" s="377"/>
      <c r="R62" s="378"/>
      <c r="S62" s="378"/>
      <c r="T62" s="377"/>
      <c r="U62" s="377"/>
      <c r="V62" s="126"/>
      <c r="W62" s="142"/>
      <c r="X62" s="142"/>
      <c r="Y62" s="142"/>
      <c r="Z62" s="142"/>
    </row>
    <row r="63" spans="1:26" s="55" customFormat="1" ht="26.25" customHeight="1" x14ac:dyDescent="0.3">
      <c r="A63" s="474"/>
      <c r="B63" s="475"/>
      <c r="C63" s="475"/>
      <c r="D63" s="476"/>
      <c r="E63" s="144"/>
      <c r="F63" s="144"/>
      <c r="G63" s="122" t="s">
        <v>141</v>
      </c>
      <c r="H63" s="123"/>
      <c r="I63" s="124"/>
      <c r="J63" s="123"/>
      <c r="K63" s="145"/>
      <c r="L63" s="125" t="s">
        <v>17</v>
      </c>
      <c r="M63" s="405" t="s">
        <v>124</v>
      </c>
      <c r="N63" s="145"/>
      <c r="O63" s="377"/>
      <c r="P63" s="377"/>
      <c r="Q63" s="377"/>
      <c r="R63" s="378"/>
      <c r="S63" s="378"/>
      <c r="T63" s="377"/>
      <c r="U63" s="377"/>
      <c r="V63" s="126"/>
      <c r="W63" s="142"/>
      <c r="X63" s="142"/>
      <c r="Y63" s="142"/>
      <c r="Z63" s="142"/>
    </row>
    <row r="64" spans="1:26" s="55" customFormat="1" ht="26.25" customHeight="1" x14ac:dyDescent="0.3">
      <c r="A64" s="474"/>
      <c r="B64" s="475"/>
      <c r="C64" s="475"/>
      <c r="D64" s="476"/>
      <c r="E64" s="144"/>
      <c r="F64" s="144"/>
      <c r="G64" s="122" t="s">
        <v>141</v>
      </c>
      <c r="H64" s="123"/>
      <c r="I64" s="124"/>
      <c r="J64" s="123"/>
      <c r="K64" s="145"/>
      <c r="L64" s="125" t="s">
        <v>17</v>
      </c>
      <c r="M64" s="405" t="s">
        <v>124</v>
      </c>
      <c r="N64" s="145"/>
      <c r="O64" s="377"/>
      <c r="P64" s="377"/>
      <c r="Q64" s="377"/>
      <c r="R64" s="378"/>
      <c r="S64" s="378"/>
      <c r="T64" s="377"/>
      <c r="U64" s="377"/>
      <c r="V64" s="126"/>
      <c r="W64" s="142"/>
      <c r="X64" s="142"/>
      <c r="Y64" s="142"/>
      <c r="Z64" s="142"/>
    </row>
    <row r="65" spans="1:26" s="55" customFormat="1" ht="26.25" customHeight="1" x14ac:dyDescent="0.3">
      <c r="A65" s="474"/>
      <c r="B65" s="475"/>
      <c r="C65" s="475"/>
      <c r="D65" s="476"/>
      <c r="E65" s="144"/>
      <c r="F65" s="144"/>
      <c r="G65" s="122" t="s">
        <v>141</v>
      </c>
      <c r="H65" s="123"/>
      <c r="I65" s="124"/>
      <c r="J65" s="123"/>
      <c r="K65" s="145"/>
      <c r="L65" s="125" t="s">
        <v>17</v>
      </c>
      <c r="M65" s="405" t="s">
        <v>124</v>
      </c>
      <c r="N65" s="145"/>
      <c r="O65" s="377"/>
      <c r="P65" s="377"/>
      <c r="Q65" s="377"/>
      <c r="R65" s="378"/>
      <c r="S65" s="378"/>
      <c r="T65" s="377"/>
      <c r="U65" s="377"/>
      <c r="V65" s="126"/>
      <c r="W65" s="142"/>
      <c r="X65" s="142"/>
      <c r="Y65" s="142"/>
      <c r="Z65" s="142"/>
    </row>
    <row r="66" spans="1:26" s="55" customFormat="1" ht="26.25" customHeight="1" x14ac:dyDescent="0.3">
      <c r="A66" s="474"/>
      <c r="B66" s="475"/>
      <c r="C66" s="475"/>
      <c r="D66" s="476"/>
      <c r="E66" s="144"/>
      <c r="F66" s="144"/>
      <c r="G66" s="122" t="s">
        <v>141</v>
      </c>
      <c r="H66" s="123"/>
      <c r="I66" s="124"/>
      <c r="J66" s="123"/>
      <c r="K66" s="145"/>
      <c r="L66" s="125" t="s">
        <v>17</v>
      </c>
      <c r="M66" s="405" t="s">
        <v>124</v>
      </c>
      <c r="N66" s="145"/>
      <c r="O66" s="377"/>
      <c r="P66" s="377"/>
      <c r="Q66" s="377"/>
      <c r="R66" s="378"/>
      <c r="S66" s="378"/>
      <c r="T66" s="377"/>
      <c r="U66" s="377"/>
      <c r="V66" s="126"/>
      <c r="W66" s="142"/>
      <c r="X66" s="142"/>
      <c r="Y66" s="142"/>
      <c r="Z66" s="142"/>
    </row>
    <row r="67" spans="1:26" s="55" customFormat="1" ht="26.25" customHeight="1" x14ac:dyDescent="0.3">
      <c r="A67" s="474"/>
      <c r="B67" s="475"/>
      <c r="C67" s="475"/>
      <c r="D67" s="476"/>
      <c r="E67" s="144"/>
      <c r="F67" s="144"/>
      <c r="G67" s="122" t="s">
        <v>141</v>
      </c>
      <c r="H67" s="123"/>
      <c r="I67" s="124"/>
      <c r="J67" s="123"/>
      <c r="K67" s="145"/>
      <c r="L67" s="125" t="s">
        <v>17</v>
      </c>
      <c r="M67" s="405" t="s">
        <v>124</v>
      </c>
      <c r="N67" s="145"/>
      <c r="O67" s="377"/>
      <c r="P67" s="377"/>
      <c r="Q67" s="377"/>
      <c r="R67" s="378"/>
      <c r="S67" s="378"/>
      <c r="T67" s="377"/>
      <c r="U67" s="377"/>
      <c r="V67" s="126"/>
      <c r="W67" s="142"/>
      <c r="X67" s="142"/>
      <c r="Y67" s="142"/>
      <c r="Z67" s="142"/>
    </row>
    <row r="68" spans="1:26" s="55" customFormat="1" ht="26.25" customHeight="1" x14ac:dyDescent="0.3">
      <c r="A68" s="474"/>
      <c r="B68" s="475"/>
      <c r="C68" s="475"/>
      <c r="D68" s="476"/>
      <c r="E68" s="144"/>
      <c r="F68" s="144"/>
      <c r="G68" s="122" t="s">
        <v>141</v>
      </c>
      <c r="H68" s="123"/>
      <c r="I68" s="124"/>
      <c r="J68" s="123"/>
      <c r="K68" s="145"/>
      <c r="L68" s="125" t="s">
        <v>17</v>
      </c>
      <c r="M68" s="405" t="s">
        <v>124</v>
      </c>
      <c r="N68" s="145"/>
      <c r="O68" s="377"/>
      <c r="P68" s="377"/>
      <c r="Q68" s="377"/>
      <c r="R68" s="378"/>
      <c r="S68" s="378"/>
      <c r="T68" s="377"/>
      <c r="U68" s="377"/>
      <c r="V68" s="126"/>
      <c r="W68" s="142"/>
      <c r="X68" s="142"/>
      <c r="Y68" s="142"/>
      <c r="Z68" s="142"/>
    </row>
    <row r="69" spans="1:26" s="55" customFormat="1" ht="26.25" customHeight="1" x14ac:dyDescent="0.3">
      <c r="A69" s="474"/>
      <c r="B69" s="475"/>
      <c r="C69" s="475"/>
      <c r="D69" s="476"/>
      <c r="E69" s="144"/>
      <c r="F69" s="144"/>
      <c r="G69" s="122" t="s">
        <v>141</v>
      </c>
      <c r="H69" s="123"/>
      <c r="I69" s="124"/>
      <c r="J69" s="123"/>
      <c r="K69" s="145"/>
      <c r="L69" s="125" t="s">
        <v>17</v>
      </c>
      <c r="M69" s="405" t="s">
        <v>124</v>
      </c>
      <c r="N69" s="145"/>
      <c r="O69" s="377"/>
      <c r="P69" s="377"/>
      <c r="Q69" s="377"/>
      <c r="R69" s="378"/>
      <c r="S69" s="378"/>
      <c r="T69" s="377"/>
      <c r="U69" s="377"/>
      <c r="V69" s="126"/>
      <c r="W69" s="142"/>
      <c r="X69" s="142"/>
      <c r="Y69" s="142"/>
      <c r="Z69" s="142"/>
    </row>
    <row r="70" spans="1:26" s="55" customFormat="1" ht="26.25" customHeight="1" x14ac:dyDescent="0.3">
      <c r="A70" s="474"/>
      <c r="B70" s="475"/>
      <c r="C70" s="475"/>
      <c r="D70" s="476"/>
      <c r="E70" s="144"/>
      <c r="F70" s="144"/>
      <c r="G70" s="122" t="s">
        <v>141</v>
      </c>
      <c r="H70" s="123"/>
      <c r="I70" s="124"/>
      <c r="J70" s="123"/>
      <c r="K70" s="145"/>
      <c r="L70" s="125" t="s">
        <v>17</v>
      </c>
      <c r="M70" s="405" t="s">
        <v>124</v>
      </c>
      <c r="N70" s="145"/>
      <c r="O70" s="377"/>
      <c r="P70" s="377"/>
      <c r="Q70" s="377"/>
      <c r="R70" s="378"/>
      <c r="S70" s="378"/>
      <c r="T70" s="377"/>
      <c r="U70" s="377"/>
      <c r="V70" s="126"/>
      <c r="W70" s="142"/>
      <c r="X70" s="142"/>
      <c r="Y70" s="142"/>
      <c r="Z70" s="142"/>
    </row>
    <row r="71" spans="1:26" s="52" customFormat="1" ht="26.25" customHeight="1" x14ac:dyDescent="0.3">
      <c r="A71" s="504" t="s">
        <v>1</v>
      </c>
      <c r="B71" s="505"/>
      <c r="C71" s="505"/>
      <c r="D71" s="505"/>
      <c r="E71" s="505"/>
      <c r="F71" s="506"/>
      <c r="G71" s="146"/>
      <c r="H71" s="117">
        <f>SUM(H60:H70)</f>
        <v>0</v>
      </c>
      <c r="I71" s="130">
        <f>SUM(I60:I70)</f>
        <v>0</v>
      </c>
      <c r="J71" s="117">
        <f>SUM(J60:J70)</f>
        <v>0</v>
      </c>
      <c r="K71" s="147">
        <f>SUM(K60:K70)</f>
        <v>0</v>
      </c>
      <c r="L71" s="148"/>
      <c r="M71" s="149"/>
      <c r="N71" s="117">
        <f>SUM(N60:N70)</f>
        <v>0</v>
      </c>
      <c r="O71" s="369"/>
      <c r="P71" s="369"/>
      <c r="Q71" s="369"/>
      <c r="R71" s="369"/>
      <c r="S71" s="369"/>
      <c r="T71" s="369"/>
      <c r="U71" s="369"/>
      <c r="V71" s="118"/>
      <c r="W71" s="51"/>
      <c r="X71" s="51"/>
      <c r="Y71" s="51"/>
      <c r="Z71" s="51"/>
    </row>
    <row r="72" spans="1:26" s="154" customFormat="1" ht="14.4" x14ac:dyDescent="0.3">
      <c r="A72" s="150"/>
      <c r="B72" s="151"/>
      <c r="C72" s="151"/>
      <c r="D72" s="151"/>
      <c r="E72" s="151"/>
      <c r="F72" s="151"/>
      <c r="G72" s="151"/>
      <c r="H72" s="152"/>
      <c r="I72" s="151"/>
      <c r="J72" s="151"/>
      <c r="K72" s="153"/>
      <c r="L72" s="85"/>
      <c r="N72" s="155"/>
      <c r="O72" s="371"/>
      <c r="P72" s="371"/>
      <c r="Q72" s="371"/>
      <c r="R72" s="371"/>
      <c r="S72" s="371"/>
      <c r="T72" s="371"/>
      <c r="U72" s="371"/>
      <c r="V72" s="87"/>
      <c r="W72" s="87"/>
      <c r="X72" s="87"/>
      <c r="Y72" s="87"/>
      <c r="Z72" s="87"/>
    </row>
    <row r="73" spans="1:26" s="54" customFormat="1" ht="26.25" customHeight="1" x14ac:dyDescent="0.3">
      <c r="A73" s="156" t="s">
        <v>7</v>
      </c>
      <c r="B73" s="157"/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8"/>
      <c r="O73" s="446" t="s">
        <v>232</v>
      </c>
      <c r="P73" s="447"/>
      <c r="Q73" s="447"/>
      <c r="R73" s="447"/>
      <c r="S73" s="446" t="s">
        <v>233</v>
      </c>
      <c r="T73" s="447"/>
      <c r="U73" s="447"/>
      <c r="V73" s="159"/>
      <c r="W73" s="51"/>
      <c r="X73" s="51"/>
      <c r="Y73" s="51"/>
      <c r="Z73" s="51"/>
    </row>
    <row r="74" spans="1:26" s="120" customFormat="1" ht="26.25" customHeight="1" x14ac:dyDescent="0.3">
      <c r="A74" s="477" t="s">
        <v>29</v>
      </c>
      <c r="B74" s="478"/>
      <c r="C74" s="478"/>
      <c r="D74" s="478"/>
      <c r="E74" s="478"/>
      <c r="F74" s="479"/>
      <c r="G74" s="115" t="s">
        <v>30</v>
      </c>
      <c r="H74" s="114" t="s">
        <v>35</v>
      </c>
      <c r="I74" s="115" t="s">
        <v>36</v>
      </c>
      <c r="J74" s="112" t="s">
        <v>37</v>
      </c>
      <c r="K74" s="114" t="s">
        <v>40</v>
      </c>
      <c r="L74" s="403" t="s">
        <v>23</v>
      </c>
      <c r="M74" s="403" t="s">
        <v>123</v>
      </c>
      <c r="N74" s="117" t="s">
        <v>246</v>
      </c>
      <c r="O74" s="404" t="s">
        <v>234</v>
      </c>
      <c r="P74" s="404" t="s">
        <v>235</v>
      </c>
      <c r="Q74" s="404" t="s">
        <v>236</v>
      </c>
      <c r="R74" s="404" t="s">
        <v>237</v>
      </c>
      <c r="S74" s="404" t="s">
        <v>238</v>
      </c>
      <c r="T74" s="404" t="s">
        <v>236</v>
      </c>
      <c r="U74" s="404" t="s">
        <v>239</v>
      </c>
      <c r="V74" s="118"/>
      <c r="W74" s="160"/>
      <c r="X74" s="160"/>
      <c r="Y74" s="160"/>
      <c r="Z74" s="160"/>
    </row>
    <row r="75" spans="1:26" s="56" customFormat="1" ht="26.25" customHeight="1" x14ac:dyDescent="0.3">
      <c r="A75" s="501"/>
      <c r="B75" s="502"/>
      <c r="C75" s="502"/>
      <c r="D75" s="502"/>
      <c r="E75" s="502"/>
      <c r="F75" s="503"/>
      <c r="G75" s="122" t="s">
        <v>141</v>
      </c>
      <c r="H75" s="121"/>
      <c r="I75" s="124"/>
      <c r="J75" s="123">
        <f>H75+I75</f>
        <v>0</v>
      </c>
      <c r="K75" s="121"/>
      <c r="L75" s="125" t="s">
        <v>20</v>
      </c>
      <c r="M75" s="405" t="s">
        <v>124</v>
      </c>
      <c r="N75" s="145"/>
      <c r="O75" s="377"/>
      <c r="P75" s="377"/>
      <c r="Q75" s="377"/>
      <c r="R75" s="378"/>
      <c r="S75" s="378"/>
      <c r="T75" s="377"/>
      <c r="U75" s="377"/>
      <c r="V75" s="161"/>
      <c r="W75" s="128"/>
      <c r="X75" s="128"/>
      <c r="Y75" s="128"/>
      <c r="Z75" s="128"/>
    </row>
    <row r="76" spans="1:26" s="56" customFormat="1" ht="26.25" customHeight="1" x14ac:dyDescent="0.3">
      <c r="A76" s="501"/>
      <c r="B76" s="502"/>
      <c r="C76" s="502"/>
      <c r="D76" s="502"/>
      <c r="E76" s="502"/>
      <c r="F76" s="503"/>
      <c r="G76" s="122" t="s">
        <v>141</v>
      </c>
      <c r="H76" s="121"/>
      <c r="I76" s="124"/>
      <c r="J76" s="123">
        <f t="shared" ref="J76:J82" si="13">H76+I76</f>
        <v>0</v>
      </c>
      <c r="K76" s="121"/>
      <c r="L76" s="125" t="s">
        <v>20</v>
      </c>
      <c r="M76" s="405" t="s">
        <v>124</v>
      </c>
      <c r="N76" s="145"/>
      <c r="O76" s="377"/>
      <c r="P76" s="377"/>
      <c r="Q76" s="377"/>
      <c r="R76" s="378"/>
      <c r="S76" s="378"/>
      <c r="T76" s="377"/>
      <c r="U76" s="377"/>
      <c r="V76" s="161"/>
      <c r="W76" s="128"/>
      <c r="X76" s="128"/>
      <c r="Y76" s="128"/>
      <c r="Z76" s="128"/>
    </row>
    <row r="77" spans="1:26" s="56" customFormat="1" ht="26.25" customHeight="1" x14ac:dyDescent="0.3">
      <c r="A77" s="501"/>
      <c r="B77" s="502"/>
      <c r="C77" s="502"/>
      <c r="D77" s="502"/>
      <c r="E77" s="502"/>
      <c r="F77" s="503"/>
      <c r="G77" s="122" t="s">
        <v>141</v>
      </c>
      <c r="H77" s="121"/>
      <c r="I77" s="124"/>
      <c r="J77" s="123">
        <f t="shared" si="13"/>
        <v>0</v>
      </c>
      <c r="K77" s="121"/>
      <c r="L77" s="125" t="s">
        <v>20</v>
      </c>
      <c r="M77" s="405" t="s">
        <v>124</v>
      </c>
      <c r="N77" s="145"/>
      <c r="O77" s="377"/>
      <c r="P77" s="377"/>
      <c r="Q77" s="377"/>
      <c r="R77" s="378"/>
      <c r="S77" s="378"/>
      <c r="T77" s="377"/>
      <c r="U77" s="377"/>
      <c r="V77" s="161"/>
      <c r="W77" s="128"/>
      <c r="X77" s="128"/>
      <c r="Y77" s="128"/>
      <c r="Z77" s="128"/>
    </row>
    <row r="78" spans="1:26" s="56" customFormat="1" ht="26.25" customHeight="1" x14ac:dyDescent="0.3">
      <c r="A78" s="501"/>
      <c r="B78" s="502"/>
      <c r="C78" s="502"/>
      <c r="D78" s="502"/>
      <c r="E78" s="502"/>
      <c r="F78" s="503"/>
      <c r="G78" s="122" t="s">
        <v>141</v>
      </c>
      <c r="H78" s="121"/>
      <c r="I78" s="124"/>
      <c r="J78" s="123">
        <f t="shared" si="13"/>
        <v>0</v>
      </c>
      <c r="K78" s="121"/>
      <c r="L78" s="125" t="s">
        <v>20</v>
      </c>
      <c r="M78" s="405" t="s">
        <v>124</v>
      </c>
      <c r="N78" s="145"/>
      <c r="O78" s="377"/>
      <c r="P78" s="377"/>
      <c r="Q78" s="377"/>
      <c r="R78" s="378"/>
      <c r="S78" s="378"/>
      <c r="T78" s="377"/>
      <c r="U78" s="377"/>
      <c r="V78" s="161"/>
      <c r="W78" s="128"/>
      <c r="X78" s="128"/>
      <c r="Y78" s="128"/>
      <c r="Z78" s="128"/>
    </row>
    <row r="79" spans="1:26" s="56" customFormat="1" ht="26.25" customHeight="1" x14ac:dyDescent="0.3">
      <c r="A79" s="501"/>
      <c r="B79" s="502"/>
      <c r="C79" s="502"/>
      <c r="D79" s="502"/>
      <c r="E79" s="502"/>
      <c r="F79" s="503"/>
      <c r="G79" s="122" t="s">
        <v>141</v>
      </c>
      <c r="H79" s="121"/>
      <c r="I79" s="124"/>
      <c r="J79" s="123">
        <f t="shared" si="13"/>
        <v>0</v>
      </c>
      <c r="K79" s="121"/>
      <c r="L79" s="125" t="s">
        <v>20</v>
      </c>
      <c r="M79" s="405" t="s">
        <v>124</v>
      </c>
      <c r="N79" s="145"/>
      <c r="O79" s="377"/>
      <c r="P79" s="377"/>
      <c r="Q79" s="377"/>
      <c r="R79" s="378"/>
      <c r="S79" s="378"/>
      <c r="T79" s="377"/>
      <c r="U79" s="377"/>
      <c r="V79" s="161"/>
      <c r="W79" s="128"/>
      <c r="X79" s="128"/>
      <c r="Y79" s="128"/>
      <c r="Z79" s="128"/>
    </row>
    <row r="80" spans="1:26" s="56" customFormat="1" ht="26.25" customHeight="1" x14ac:dyDescent="0.3">
      <c r="A80" s="501"/>
      <c r="B80" s="502"/>
      <c r="C80" s="502"/>
      <c r="D80" s="502"/>
      <c r="E80" s="502"/>
      <c r="F80" s="503"/>
      <c r="G80" s="122" t="s">
        <v>141</v>
      </c>
      <c r="H80" s="121"/>
      <c r="I80" s="124"/>
      <c r="J80" s="123">
        <f t="shared" si="13"/>
        <v>0</v>
      </c>
      <c r="K80" s="121"/>
      <c r="L80" s="125" t="s">
        <v>20</v>
      </c>
      <c r="M80" s="405" t="s">
        <v>124</v>
      </c>
      <c r="N80" s="145"/>
      <c r="O80" s="377"/>
      <c r="P80" s="377"/>
      <c r="Q80" s="377"/>
      <c r="R80" s="378"/>
      <c r="S80" s="378"/>
      <c r="T80" s="377"/>
      <c r="U80" s="377"/>
      <c r="V80" s="161"/>
      <c r="W80" s="128"/>
      <c r="X80" s="128"/>
      <c r="Y80" s="128"/>
      <c r="Z80" s="128"/>
    </row>
    <row r="81" spans="1:26" s="56" customFormat="1" ht="26.25" customHeight="1" x14ac:dyDescent="0.3">
      <c r="A81" s="501"/>
      <c r="B81" s="502"/>
      <c r="C81" s="502"/>
      <c r="D81" s="502"/>
      <c r="E81" s="502"/>
      <c r="F81" s="503"/>
      <c r="G81" s="122" t="s">
        <v>141</v>
      </c>
      <c r="H81" s="121"/>
      <c r="I81" s="124"/>
      <c r="J81" s="123">
        <f t="shared" si="13"/>
        <v>0</v>
      </c>
      <c r="K81" s="121"/>
      <c r="L81" s="125" t="s">
        <v>20</v>
      </c>
      <c r="M81" s="405" t="s">
        <v>124</v>
      </c>
      <c r="N81" s="145"/>
      <c r="O81" s="377"/>
      <c r="P81" s="377"/>
      <c r="Q81" s="377"/>
      <c r="R81" s="378"/>
      <c r="S81" s="378"/>
      <c r="T81" s="377"/>
      <c r="U81" s="377"/>
      <c r="V81" s="161"/>
      <c r="W81" s="128"/>
      <c r="X81" s="128"/>
      <c r="Y81" s="128"/>
      <c r="Z81" s="128"/>
    </row>
    <row r="82" spans="1:26" s="56" customFormat="1" ht="26.25" customHeight="1" x14ac:dyDescent="0.3">
      <c r="A82" s="501"/>
      <c r="B82" s="502"/>
      <c r="C82" s="502"/>
      <c r="D82" s="502"/>
      <c r="E82" s="502"/>
      <c r="F82" s="503"/>
      <c r="G82" s="122" t="s">
        <v>141</v>
      </c>
      <c r="H82" s="121"/>
      <c r="I82" s="124"/>
      <c r="J82" s="123">
        <f t="shared" si="13"/>
        <v>0</v>
      </c>
      <c r="K82" s="121"/>
      <c r="L82" s="125" t="s">
        <v>20</v>
      </c>
      <c r="M82" s="405" t="s">
        <v>124</v>
      </c>
      <c r="N82" s="145"/>
      <c r="O82" s="377"/>
      <c r="P82" s="377"/>
      <c r="Q82" s="377"/>
      <c r="R82" s="378"/>
      <c r="S82" s="378"/>
      <c r="T82" s="377"/>
      <c r="U82" s="377"/>
      <c r="V82" s="161"/>
      <c r="W82" s="128"/>
      <c r="X82" s="128"/>
      <c r="Y82" s="128"/>
      <c r="Z82" s="128"/>
    </row>
    <row r="83" spans="1:26" s="52" customFormat="1" ht="26.25" customHeight="1" x14ac:dyDescent="0.3">
      <c r="A83" s="504" t="s">
        <v>1</v>
      </c>
      <c r="B83" s="505"/>
      <c r="C83" s="505"/>
      <c r="D83" s="505"/>
      <c r="E83" s="505"/>
      <c r="F83" s="506"/>
      <c r="G83" s="146"/>
      <c r="H83" s="130">
        <f>SUM(H75:H82)</f>
        <v>0</v>
      </c>
      <c r="I83" s="130">
        <f>SUM(I75:I82)</f>
        <v>0</v>
      </c>
      <c r="J83" s="117">
        <f>SUM(J75:J82)</f>
        <v>0</v>
      </c>
      <c r="K83" s="131">
        <f>SUM(K75:K82)</f>
        <v>0</v>
      </c>
      <c r="L83" s="162"/>
      <c r="M83" s="149"/>
      <c r="N83" s="117">
        <f>SUM(N75:N82)</f>
        <v>0</v>
      </c>
      <c r="O83" s="369"/>
      <c r="P83" s="369"/>
      <c r="Q83" s="369"/>
      <c r="R83" s="369"/>
      <c r="S83" s="369"/>
      <c r="T83" s="369"/>
      <c r="U83" s="369"/>
      <c r="V83" s="118"/>
      <c r="W83" s="51"/>
      <c r="X83" s="51"/>
      <c r="Y83" s="51"/>
      <c r="Z83" s="51"/>
    </row>
    <row r="84" spans="1:26" s="154" customFormat="1" ht="14.4" x14ac:dyDescent="0.3">
      <c r="A84" s="150"/>
      <c r="B84" s="151"/>
      <c r="C84" s="151"/>
      <c r="D84" s="151"/>
      <c r="E84" s="151"/>
      <c r="F84" s="151"/>
      <c r="G84" s="151"/>
      <c r="H84" s="152"/>
      <c r="I84" s="151"/>
      <c r="J84" s="151"/>
      <c r="K84" s="153"/>
      <c r="L84" s="85"/>
      <c r="N84" s="155"/>
      <c r="O84" s="371"/>
      <c r="P84" s="371"/>
      <c r="Q84" s="371"/>
      <c r="R84" s="371"/>
      <c r="S84" s="371"/>
      <c r="T84" s="371"/>
      <c r="U84" s="371"/>
      <c r="V84" s="87"/>
      <c r="W84" s="87"/>
      <c r="X84" s="87"/>
      <c r="Y84" s="87"/>
      <c r="Z84" s="87"/>
    </row>
    <row r="85" spans="1:26" s="54" customFormat="1" ht="26.25" customHeight="1" x14ac:dyDescent="0.3">
      <c r="A85" s="156" t="s">
        <v>6</v>
      </c>
      <c r="B85" s="157"/>
      <c r="C85" s="157"/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158"/>
      <c r="O85" s="446" t="s">
        <v>232</v>
      </c>
      <c r="P85" s="447"/>
      <c r="Q85" s="447"/>
      <c r="R85" s="447"/>
      <c r="S85" s="446" t="s">
        <v>233</v>
      </c>
      <c r="T85" s="447"/>
      <c r="U85" s="447"/>
      <c r="V85" s="109"/>
      <c r="W85" s="51"/>
      <c r="X85" s="51"/>
      <c r="Y85" s="51"/>
      <c r="Z85" s="51"/>
    </row>
    <row r="86" spans="1:26" s="120" customFormat="1" ht="26.25" customHeight="1" x14ac:dyDescent="0.3">
      <c r="A86" s="477" t="s">
        <v>29</v>
      </c>
      <c r="B86" s="478"/>
      <c r="C86" s="478"/>
      <c r="D86" s="478"/>
      <c r="E86" s="478"/>
      <c r="F86" s="479"/>
      <c r="G86" s="115" t="s">
        <v>30</v>
      </c>
      <c r="H86" s="114" t="s">
        <v>35</v>
      </c>
      <c r="I86" s="115" t="s">
        <v>36</v>
      </c>
      <c r="J86" s="112" t="s">
        <v>37</v>
      </c>
      <c r="K86" s="114" t="s">
        <v>40</v>
      </c>
      <c r="L86" s="403" t="s">
        <v>23</v>
      </c>
      <c r="M86" s="403" t="s">
        <v>123</v>
      </c>
      <c r="N86" s="117" t="s">
        <v>246</v>
      </c>
      <c r="O86" s="404" t="s">
        <v>234</v>
      </c>
      <c r="P86" s="404" t="s">
        <v>235</v>
      </c>
      <c r="Q86" s="404" t="s">
        <v>236</v>
      </c>
      <c r="R86" s="404" t="s">
        <v>237</v>
      </c>
      <c r="S86" s="404" t="s">
        <v>238</v>
      </c>
      <c r="T86" s="404" t="s">
        <v>236</v>
      </c>
      <c r="U86" s="404" t="s">
        <v>239</v>
      </c>
      <c r="V86" s="118"/>
      <c r="W86" s="160"/>
      <c r="X86" s="160"/>
      <c r="Y86" s="160"/>
      <c r="Z86" s="160"/>
    </row>
    <row r="87" spans="1:26" s="56" customFormat="1" ht="26.25" customHeight="1" x14ac:dyDescent="0.3">
      <c r="A87" s="501"/>
      <c r="B87" s="502"/>
      <c r="C87" s="502"/>
      <c r="D87" s="502"/>
      <c r="E87" s="502"/>
      <c r="F87" s="503"/>
      <c r="G87" s="122" t="s">
        <v>141</v>
      </c>
      <c r="H87" s="121"/>
      <c r="I87" s="124"/>
      <c r="J87" s="123">
        <f>H87+I87</f>
        <v>0</v>
      </c>
      <c r="K87" s="121"/>
      <c r="L87" s="125" t="s">
        <v>154</v>
      </c>
      <c r="M87" s="405" t="s">
        <v>124</v>
      </c>
      <c r="N87" s="145"/>
      <c r="O87" s="377"/>
      <c r="P87" s="377"/>
      <c r="Q87" s="377"/>
      <c r="R87" s="378"/>
      <c r="S87" s="378"/>
      <c r="T87" s="377"/>
      <c r="U87" s="377"/>
      <c r="V87" s="126"/>
      <c r="W87" s="128"/>
      <c r="X87" s="128"/>
      <c r="Y87" s="128"/>
      <c r="Z87" s="128"/>
    </row>
    <row r="88" spans="1:26" s="56" customFormat="1" ht="26.25" customHeight="1" x14ac:dyDescent="0.3">
      <c r="A88" s="501"/>
      <c r="B88" s="502"/>
      <c r="C88" s="502"/>
      <c r="D88" s="502"/>
      <c r="E88" s="502"/>
      <c r="F88" s="503"/>
      <c r="G88" s="122" t="s">
        <v>141</v>
      </c>
      <c r="H88" s="121"/>
      <c r="I88" s="124"/>
      <c r="J88" s="123">
        <f t="shared" ref="J88:J94" si="14">H88+I88</f>
        <v>0</v>
      </c>
      <c r="K88" s="121"/>
      <c r="L88" s="125" t="s">
        <v>154</v>
      </c>
      <c r="M88" s="405" t="s">
        <v>124</v>
      </c>
      <c r="N88" s="145"/>
      <c r="O88" s="377"/>
      <c r="P88" s="377"/>
      <c r="Q88" s="377"/>
      <c r="R88" s="378"/>
      <c r="S88" s="378"/>
      <c r="T88" s="377"/>
      <c r="U88" s="377"/>
      <c r="V88" s="126"/>
      <c r="W88" s="128"/>
      <c r="X88" s="128"/>
      <c r="Y88" s="128"/>
      <c r="Z88" s="128"/>
    </row>
    <row r="89" spans="1:26" s="56" customFormat="1" ht="26.25" customHeight="1" x14ac:dyDescent="0.3">
      <c r="A89" s="501"/>
      <c r="B89" s="502"/>
      <c r="C89" s="502"/>
      <c r="D89" s="502"/>
      <c r="E89" s="502"/>
      <c r="F89" s="503"/>
      <c r="G89" s="122" t="s">
        <v>141</v>
      </c>
      <c r="H89" s="121"/>
      <c r="I89" s="124"/>
      <c r="J89" s="123">
        <f t="shared" si="14"/>
        <v>0</v>
      </c>
      <c r="K89" s="121"/>
      <c r="L89" s="125" t="s">
        <v>154</v>
      </c>
      <c r="M89" s="405" t="s">
        <v>124</v>
      </c>
      <c r="N89" s="145"/>
      <c r="O89" s="377"/>
      <c r="P89" s="377"/>
      <c r="Q89" s="377"/>
      <c r="R89" s="378"/>
      <c r="S89" s="378"/>
      <c r="T89" s="377"/>
      <c r="U89" s="377"/>
      <c r="V89" s="126"/>
      <c r="W89" s="128"/>
      <c r="X89" s="128"/>
      <c r="Y89" s="128"/>
      <c r="Z89" s="128"/>
    </row>
    <row r="90" spans="1:26" s="56" customFormat="1" ht="26.25" customHeight="1" x14ac:dyDescent="0.3">
      <c r="A90" s="501"/>
      <c r="B90" s="502"/>
      <c r="C90" s="502"/>
      <c r="D90" s="502"/>
      <c r="E90" s="502"/>
      <c r="F90" s="503"/>
      <c r="G90" s="122" t="s">
        <v>141</v>
      </c>
      <c r="H90" s="121"/>
      <c r="I90" s="124"/>
      <c r="J90" s="123">
        <f t="shared" si="14"/>
        <v>0</v>
      </c>
      <c r="K90" s="121"/>
      <c r="L90" s="125" t="s">
        <v>154</v>
      </c>
      <c r="M90" s="405" t="s">
        <v>124</v>
      </c>
      <c r="N90" s="145"/>
      <c r="O90" s="377"/>
      <c r="P90" s="377"/>
      <c r="Q90" s="377"/>
      <c r="R90" s="378"/>
      <c r="S90" s="378"/>
      <c r="T90" s="377"/>
      <c r="U90" s="377"/>
      <c r="V90" s="126"/>
      <c r="W90" s="128"/>
      <c r="X90" s="128"/>
      <c r="Y90" s="128"/>
      <c r="Z90" s="128"/>
    </row>
    <row r="91" spans="1:26" s="56" customFormat="1" ht="26.25" customHeight="1" x14ac:dyDescent="0.3">
      <c r="A91" s="501"/>
      <c r="B91" s="502"/>
      <c r="C91" s="502"/>
      <c r="D91" s="502"/>
      <c r="E91" s="502"/>
      <c r="F91" s="503"/>
      <c r="G91" s="122" t="s">
        <v>141</v>
      </c>
      <c r="H91" s="121"/>
      <c r="I91" s="124"/>
      <c r="J91" s="123">
        <f t="shared" si="14"/>
        <v>0</v>
      </c>
      <c r="K91" s="121"/>
      <c r="L91" s="125" t="s">
        <v>154</v>
      </c>
      <c r="M91" s="405" t="s">
        <v>124</v>
      </c>
      <c r="N91" s="145"/>
      <c r="O91" s="377"/>
      <c r="P91" s="377"/>
      <c r="Q91" s="377"/>
      <c r="R91" s="378"/>
      <c r="S91" s="378"/>
      <c r="T91" s="377"/>
      <c r="U91" s="377"/>
      <c r="V91" s="126"/>
      <c r="W91" s="128"/>
      <c r="X91" s="128"/>
      <c r="Y91" s="128"/>
      <c r="Z91" s="128"/>
    </row>
    <row r="92" spans="1:26" s="56" customFormat="1" ht="26.25" customHeight="1" x14ac:dyDescent="0.3">
      <c r="A92" s="501"/>
      <c r="B92" s="502"/>
      <c r="C92" s="502"/>
      <c r="D92" s="502"/>
      <c r="E92" s="502"/>
      <c r="F92" s="503"/>
      <c r="G92" s="122" t="s">
        <v>141</v>
      </c>
      <c r="H92" s="121"/>
      <c r="I92" s="124"/>
      <c r="J92" s="123">
        <f t="shared" si="14"/>
        <v>0</v>
      </c>
      <c r="K92" s="121"/>
      <c r="L92" s="125" t="s">
        <v>154</v>
      </c>
      <c r="M92" s="405" t="s">
        <v>124</v>
      </c>
      <c r="N92" s="145"/>
      <c r="O92" s="377"/>
      <c r="P92" s="377"/>
      <c r="Q92" s="377"/>
      <c r="R92" s="378"/>
      <c r="S92" s="378"/>
      <c r="T92" s="377"/>
      <c r="U92" s="377"/>
      <c r="V92" s="126"/>
      <c r="W92" s="128"/>
      <c r="X92" s="128"/>
      <c r="Y92" s="128"/>
      <c r="Z92" s="128"/>
    </row>
    <row r="93" spans="1:26" s="56" customFormat="1" ht="26.25" customHeight="1" x14ac:dyDescent="0.3">
      <c r="A93" s="501"/>
      <c r="B93" s="502"/>
      <c r="C93" s="502"/>
      <c r="D93" s="502"/>
      <c r="E93" s="502"/>
      <c r="F93" s="503"/>
      <c r="G93" s="122" t="s">
        <v>141</v>
      </c>
      <c r="H93" s="121"/>
      <c r="I93" s="124"/>
      <c r="J93" s="123">
        <f t="shared" si="14"/>
        <v>0</v>
      </c>
      <c r="K93" s="121"/>
      <c r="L93" s="125" t="s">
        <v>154</v>
      </c>
      <c r="M93" s="405" t="s">
        <v>124</v>
      </c>
      <c r="N93" s="145"/>
      <c r="O93" s="377"/>
      <c r="P93" s="377"/>
      <c r="Q93" s="377"/>
      <c r="R93" s="378"/>
      <c r="S93" s="378"/>
      <c r="T93" s="377"/>
      <c r="U93" s="377"/>
      <c r="V93" s="126"/>
      <c r="W93" s="128"/>
      <c r="X93" s="128"/>
      <c r="Y93" s="128"/>
      <c r="Z93" s="128"/>
    </row>
    <row r="94" spans="1:26" s="56" customFormat="1" ht="26.25" customHeight="1" x14ac:dyDescent="0.3">
      <c r="A94" s="501"/>
      <c r="B94" s="502"/>
      <c r="C94" s="502"/>
      <c r="D94" s="502"/>
      <c r="E94" s="502"/>
      <c r="F94" s="503"/>
      <c r="G94" s="122" t="s">
        <v>141</v>
      </c>
      <c r="H94" s="121"/>
      <c r="I94" s="124"/>
      <c r="J94" s="123">
        <f t="shared" si="14"/>
        <v>0</v>
      </c>
      <c r="K94" s="121"/>
      <c r="L94" s="125" t="s">
        <v>154</v>
      </c>
      <c r="M94" s="405" t="s">
        <v>124</v>
      </c>
      <c r="N94" s="145"/>
      <c r="O94" s="377"/>
      <c r="P94" s="377"/>
      <c r="Q94" s="377"/>
      <c r="R94" s="378"/>
      <c r="S94" s="378"/>
      <c r="T94" s="377"/>
      <c r="U94" s="377"/>
      <c r="V94" s="126"/>
      <c r="W94" s="128"/>
      <c r="X94" s="128"/>
      <c r="Y94" s="128"/>
      <c r="Z94" s="128"/>
    </row>
    <row r="95" spans="1:26" s="52" customFormat="1" ht="26.25" customHeight="1" x14ac:dyDescent="0.3">
      <c r="A95" s="504" t="s">
        <v>1</v>
      </c>
      <c r="B95" s="505"/>
      <c r="C95" s="505"/>
      <c r="D95" s="505"/>
      <c r="E95" s="505"/>
      <c r="F95" s="505"/>
      <c r="G95" s="146"/>
      <c r="H95" s="130">
        <f>SUM(H87:H94)</f>
        <v>0</v>
      </c>
      <c r="I95" s="130">
        <f>SUM(I87:I94)</f>
        <v>0</v>
      </c>
      <c r="J95" s="117">
        <f>SUM(J87:J94)</f>
        <v>0</v>
      </c>
      <c r="K95" s="130">
        <f>SUM(K87:K94)</f>
        <v>0</v>
      </c>
      <c r="L95" s="163"/>
      <c r="M95" s="149"/>
      <c r="N95" s="117">
        <f>SUM(N87:N94)</f>
        <v>0</v>
      </c>
      <c r="O95" s="369"/>
      <c r="P95" s="369"/>
      <c r="Q95" s="369"/>
      <c r="R95" s="369"/>
      <c r="S95" s="369"/>
      <c r="T95" s="369"/>
      <c r="U95" s="369"/>
      <c r="V95" s="118"/>
      <c r="W95" s="51"/>
      <c r="X95" s="51"/>
      <c r="Y95" s="51"/>
      <c r="Z95" s="51"/>
    </row>
    <row r="96" spans="1:26" s="85" customFormat="1" ht="14.4" x14ac:dyDescent="0.3">
      <c r="A96" s="150"/>
      <c r="B96" s="86"/>
      <c r="C96" s="86"/>
      <c r="D96" s="86"/>
      <c r="E96" s="86"/>
      <c r="F96" s="86"/>
      <c r="G96" s="86"/>
      <c r="H96" s="152"/>
      <c r="I96" s="86"/>
      <c r="J96" s="86"/>
      <c r="K96" s="153"/>
      <c r="N96" s="164"/>
      <c r="O96" s="371"/>
      <c r="P96" s="371"/>
      <c r="Q96" s="371"/>
      <c r="R96" s="371"/>
      <c r="S96" s="371"/>
      <c r="T96" s="371"/>
      <c r="U96" s="371"/>
      <c r="V96" s="87"/>
      <c r="W96" s="87"/>
      <c r="X96" s="87"/>
      <c r="Y96" s="87"/>
      <c r="Z96" s="87"/>
    </row>
    <row r="97" spans="1:26" s="52" customFormat="1" ht="26.25" customHeight="1" x14ac:dyDescent="0.3">
      <c r="A97" s="156" t="s">
        <v>15</v>
      </c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8"/>
      <c r="O97" s="446" t="s">
        <v>232</v>
      </c>
      <c r="P97" s="447"/>
      <c r="Q97" s="447"/>
      <c r="R97" s="447"/>
      <c r="S97" s="446" t="s">
        <v>233</v>
      </c>
      <c r="T97" s="447"/>
      <c r="U97" s="447"/>
      <c r="V97" s="109"/>
      <c r="W97" s="51"/>
      <c r="X97" s="51"/>
      <c r="Y97" s="51"/>
      <c r="Z97" s="51"/>
    </row>
    <row r="98" spans="1:26" s="120" customFormat="1" ht="26.25" customHeight="1" x14ac:dyDescent="0.3">
      <c r="A98" s="477" t="s">
        <v>29</v>
      </c>
      <c r="B98" s="478"/>
      <c r="C98" s="478"/>
      <c r="D98" s="478"/>
      <c r="E98" s="478"/>
      <c r="F98" s="479"/>
      <c r="G98" s="115" t="s">
        <v>30</v>
      </c>
      <c r="H98" s="114" t="s">
        <v>35</v>
      </c>
      <c r="I98" s="115" t="s">
        <v>36</v>
      </c>
      <c r="J98" s="112" t="s">
        <v>37</v>
      </c>
      <c r="K98" s="114" t="s">
        <v>40</v>
      </c>
      <c r="L98" s="403" t="s">
        <v>23</v>
      </c>
      <c r="M98" s="403" t="s">
        <v>123</v>
      </c>
      <c r="N98" s="117" t="s">
        <v>246</v>
      </c>
      <c r="O98" s="404" t="s">
        <v>234</v>
      </c>
      <c r="P98" s="404" t="s">
        <v>235</v>
      </c>
      <c r="Q98" s="404" t="s">
        <v>236</v>
      </c>
      <c r="R98" s="404" t="s">
        <v>237</v>
      </c>
      <c r="S98" s="404" t="s">
        <v>238</v>
      </c>
      <c r="T98" s="404" t="s">
        <v>236</v>
      </c>
      <c r="U98" s="404" t="s">
        <v>239</v>
      </c>
      <c r="V98" s="118"/>
      <c r="W98" s="160"/>
      <c r="X98" s="160"/>
      <c r="Y98" s="160"/>
      <c r="Z98" s="160"/>
    </row>
    <row r="99" spans="1:26" s="55" customFormat="1" ht="26.25" customHeight="1" x14ac:dyDescent="0.3">
      <c r="A99" s="488"/>
      <c r="B99" s="489"/>
      <c r="C99" s="489"/>
      <c r="D99" s="489"/>
      <c r="E99" s="489"/>
      <c r="F99" s="490"/>
      <c r="G99" s="122" t="s">
        <v>141</v>
      </c>
      <c r="H99" s="121"/>
      <c r="I99" s="124"/>
      <c r="J99" s="123">
        <f>H99+I99</f>
        <v>0</v>
      </c>
      <c r="K99" s="121"/>
      <c r="L99" s="125" t="s">
        <v>63</v>
      </c>
      <c r="M99" s="405" t="s">
        <v>124</v>
      </c>
      <c r="N99" s="145"/>
      <c r="O99" s="377"/>
      <c r="P99" s="377"/>
      <c r="Q99" s="377"/>
      <c r="R99" s="378"/>
      <c r="S99" s="378"/>
      <c r="T99" s="377"/>
      <c r="U99" s="377"/>
      <c r="V99" s="126"/>
      <c r="W99" s="142"/>
      <c r="X99" s="142"/>
      <c r="Y99" s="142"/>
      <c r="Z99" s="142"/>
    </row>
    <row r="100" spans="1:26" s="55" customFormat="1" ht="26.25" customHeight="1" x14ac:dyDescent="0.3">
      <c r="A100" s="488"/>
      <c r="B100" s="489"/>
      <c r="C100" s="489"/>
      <c r="D100" s="489"/>
      <c r="E100" s="489"/>
      <c r="F100" s="490"/>
      <c r="G100" s="122" t="s">
        <v>141</v>
      </c>
      <c r="H100" s="121"/>
      <c r="I100" s="124"/>
      <c r="J100" s="123">
        <f t="shared" ref="J100:J106" si="15">H100+I100</f>
        <v>0</v>
      </c>
      <c r="K100" s="121"/>
      <c r="L100" s="125" t="s">
        <v>63</v>
      </c>
      <c r="M100" s="405" t="s">
        <v>124</v>
      </c>
      <c r="N100" s="145"/>
      <c r="O100" s="377"/>
      <c r="P100" s="377"/>
      <c r="Q100" s="377"/>
      <c r="R100" s="378"/>
      <c r="S100" s="378"/>
      <c r="T100" s="377"/>
      <c r="U100" s="377"/>
      <c r="V100" s="126"/>
      <c r="W100" s="142"/>
      <c r="X100" s="142"/>
      <c r="Y100" s="142"/>
      <c r="Z100" s="142"/>
    </row>
    <row r="101" spans="1:26" s="55" customFormat="1" ht="26.25" customHeight="1" x14ac:dyDescent="0.3">
      <c r="A101" s="488"/>
      <c r="B101" s="489"/>
      <c r="C101" s="489"/>
      <c r="D101" s="489"/>
      <c r="E101" s="489"/>
      <c r="F101" s="490"/>
      <c r="G101" s="122" t="s">
        <v>141</v>
      </c>
      <c r="H101" s="121"/>
      <c r="I101" s="124"/>
      <c r="J101" s="123">
        <f t="shared" si="15"/>
        <v>0</v>
      </c>
      <c r="K101" s="121"/>
      <c r="L101" s="125" t="s">
        <v>63</v>
      </c>
      <c r="M101" s="405" t="s">
        <v>124</v>
      </c>
      <c r="N101" s="145"/>
      <c r="O101" s="377"/>
      <c r="P101" s="377"/>
      <c r="Q101" s="377"/>
      <c r="R101" s="378"/>
      <c r="S101" s="378"/>
      <c r="T101" s="377"/>
      <c r="U101" s="377"/>
      <c r="V101" s="126"/>
      <c r="W101" s="142"/>
      <c r="X101" s="142"/>
      <c r="Y101" s="142"/>
      <c r="Z101" s="142"/>
    </row>
    <row r="102" spans="1:26" s="55" customFormat="1" ht="26.25" customHeight="1" x14ac:dyDescent="0.3">
      <c r="A102" s="488"/>
      <c r="B102" s="489"/>
      <c r="C102" s="489"/>
      <c r="D102" s="489"/>
      <c r="E102" s="489"/>
      <c r="F102" s="490"/>
      <c r="G102" s="122" t="s">
        <v>141</v>
      </c>
      <c r="H102" s="121"/>
      <c r="I102" s="124"/>
      <c r="J102" s="123">
        <f t="shared" si="15"/>
        <v>0</v>
      </c>
      <c r="K102" s="121"/>
      <c r="L102" s="125" t="s">
        <v>63</v>
      </c>
      <c r="M102" s="405" t="s">
        <v>124</v>
      </c>
      <c r="N102" s="145"/>
      <c r="O102" s="377"/>
      <c r="P102" s="377"/>
      <c r="Q102" s="377"/>
      <c r="R102" s="378"/>
      <c r="S102" s="378"/>
      <c r="T102" s="377"/>
      <c r="U102" s="377"/>
      <c r="V102" s="126"/>
      <c r="W102" s="142"/>
      <c r="X102" s="142"/>
      <c r="Y102" s="142"/>
      <c r="Z102" s="142"/>
    </row>
    <row r="103" spans="1:26" s="55" customFormat="1" ht="26.25" customHeight="1" x14ac:dyDescent="0.3">
      <c r="A103" s="488"/>
      <c r="B103" s="489"/>
      <c r="C103" s="489"/>
      <c r="D103" s="489"/>
      <c r="E103" s="489"/>
      <c r="F103" s="490"/>
      <c r="G103" s="122" t="s">
        <v>141</v>
      </c>
      <c r="H103" s="121"/>
      <c r="I103" s="124"/>
      <c r="J103" s="123">
        <f t="shared" si="15"/>
        <v>0</v>
      </c>
      <c r="K103" s="121"/>
      <c r="L103" s="125" t="s">
        <v>63</v>
      </c>
      <c r="M103" s="405" t="s">
        <v>124</v>
      </c>
      <c r="N103" s="145"/>
      <c r="O103" s="377"/>
      <c r="P103" s="377"/>
      <c r="Q103" s="377"/>
      <c r="R103" s="378"/>
      <c r="S103" s="378"/>
      <c r="T103" s="377"/>
      <c r="U103" s="377"/>
      <c r="V103" s="126"/>
      <c r="W103" s="142"/>
      <c r="X103" s="142"/>
      <c r="Y103" s="142"/>
      <c r="Z103" s="142"/>
    </row>
    <row r="104" spans="1:26" s="55" customFormat="1" ht="26.25" customHeight="1" x14ac:dyDescent="0.3">
      <c r="A104" s="488"/>
      <c r="B104" s="489"/>
      <c r="C104" s="489"/>
      <c r="D104" s="489"/>
      <c r="E104" s="489"/>
      <c r="F104" s="490"/>
      <c r="G104" s="122" t="s">
        <v>141</v>
      </c>
      <c r="H104" s="121"/>
      <c r="I104" s="124"/>
      <c r="J104" s="123">
        <f t="shared" si="15"/>
        <v>0</v>
      </c>
      <c r="K104" s="121"/>
      <c r="L104" s="125" t="s">
        <v>63</v>
      </c>
      <c r="M104" s="405" t="s">
        <v>124</v>
      </c>
      <c r="N104" s="145"/>
      <c r="O104" s="377"/>
      <c r="P104" s="377"/>
      <c r="Q104" s="377"/>
      <c r="R104" s="378"/>
      <c r="S104" s="378"/>
      <c r="T104" s="377"/>
      <c r="U104" s="377"/>
      <c r="V104" s="126"/>
      <c r="W104" s="142"/>
      <c r="X104" s="142"/>
      <c r="Y104" s="142"/>
      <c r="Z104" s="142"/>
    </row>
    <row r="105" spans="1:26" s="55" customFormat="1" ht="26.25" customHeight="1" x14ac:dyDescent="0.3">
      <c r="A105" s="488"/>
      <c r="B105" s="489"/>
      <c r="C105" s="489"/>
      <c r="D105" s="489"/>
      <c r="E105" s="489"/>
      <c r="F105" s="490"/>
      <c r="G105" s="122" t="s">
        <v>141</v>
      </c>
      <c r="H105" s="121"/>
      <c r="I105" s="124"/>
      <c r="J105" s="123">
        <f t="shared" si="15"/>
        <v>0</v>
      </c>
      <c r="K105" s="121"/>
      <c r="L105" s="125" t="s">
        <v>63</v>
      </c>
      <c r="M105" s="405" t="s">
        <v>124</v>
      </c>
      <c r="N105" s="145"/>
      <c r="O105" s="377"/>
      <c r="P105" s="377"/>
      <c r="Q105" s="377"/>
      <c r="R105" s="378"/>
      <c r="S105" s="378"/>
      <c r="T105" s="377"/>
      <c r="U105" s="377"/>
      <c r="V105" s="126"/>
      <c r="W105" s="142"/>
      <c r="X105" s="142"/>
      <c r="Y105" s="142"/>
      <c r="Z105" s="142"/>
    </row>
    <row r="106" spans="1:26" s="55" customFormat="1" ht="26.25" customHeight="1" x14ac:dyDescent="0.3">
      <c r="A106" s="488"/>
      <c r="B106" s="489"/>
      <c r="C106" s="489"/>
      <c r="D106" s="489"/>
      <c r="E106" s="489"/>
      <c r="F106" s="490"/>
      <c r="G106" s="122" t="s">
        <v>141</v>
      </c>
      <c r="H106" s="121"/>
      <c r="I106" s="124"/>
      <c r="J106" s="123">
        <f t="shared" si="15"/>
        <v>0</v>
      </c>
      <c r="K106" s="121"/>
      <c r="L106" s="125" t="s">
        <v>63</v>
      </c>
      <c r="M106" s="405" t="s">
        <v>124</v>
      </c>
      <c r="N106" s="145"/>
      <c r="O106" s="377"/>
      <c r="P106" s="377"/>
      <c r="Q106" s="377"/>
      <c r="R106" s="378"/>
      <c r="S106" s="378"/>
      <c r="T106" s="377"/>
      <c r="U106" s="377"/>
      <c r="V106" s="126"/>
      <c r="W106" s="142"/>
      <c r="X106" s="142"/>
      <c r="Y106" s="142"/>
      <c r="Z106" s="142"/>
    </row>
    <row r="107" spans="1:26" s="52" customFormat="1" ht="26.25" customHeight="1" x14ac:dyDescent="0.3">
      <c r="A107" s="504" t="s">
        <v>1</v>
      </c>
      <c r="B107" s="505"/>
      <c r="C107" s="505"/>
      <c r="D107" s="505"/>
      <c r="E107" s="505"/>
      <c r="F107" s="506"/>
      <c r="G107" s="146"/>
      <c r="H107" s="130">
        <f>SUM(H99:H106)</f>
        <v>0</v>
      </c>
      <c r="I107" s="130">
        <f>SUM(I99:I106)</f>
        <v>0</v>
      </c>
      <c r="J107" s="130">
        <f>SUM(J99:J106)</f>
        <v>0</v>
      </c>
      <c r="K107" s="131">
        <f>SUM(K99:K106)</f>
        <v>0</v>
      </c>
      <c r="L107" s="165"/>
      <c r="M107" s="149"/>
      <c r="N107" s="130">
        <f>SUM(N99:N106)</f>
        <v>0</v>
      </c>
      <c r="O107" s="372"/>
      <c r="P107" s="372"/>
      <c r="Q107" s="372"/>
      <c r="R107" s="372"/>
      <c r="S107" s="372"/>
      <c r="T107" s="372"/>
      <c r="U107" s="372"/>
      <c r="V107" s="166"/>
      <c r="W107" s="51"/>
      <c r="X107" s="51"/>
      <c r="Y107" s="51"/>
      <c r="Z107" s="51"/>
    </row>
    <row r="108" spans="1:26" s="52" customFormat="1" ht="14.4" x14ac:dyDescent="0.3">
      <c r="A108" s="150"/>
      <c r="B108" s="151"/>
      <c r="C108" s="151"/>
      <c r="D108" s="151"/>
      <c r="E108" s="151"/>
      <c r="F108" s="151"/>
      <c r="G108" s="151"/>
      <c r="H108" s="152"/>
      <c r="I108" s="167"/>
      <c r="J108" s="167"/>
      <c r="K108" s="139"/>
      <c r="L108" s="85"/>
      <c r="N108" s="140"/>
      <c r="O108" s="370"/>
      <c r="P108" s="370"/>
      <c r="Q108" s="370"/>
      <c r="R108" s="370"/>
      <c r="S108" s="370"/>
      <c r="T108" s="370"/>
      <c r="U108" s="370"/>
      <c r="V108" s="87"/>
      <c r="W108" s="51"/>
      <c r="X108" s="51"/>
      <c r="Y108" s="51"/>
      <c r="Z108" s="51"/>
    </row>
    <row r="109" spans="1:26" s="54" customFormat="1" ht="26.25" customHeight="1" x14ac:dyDescent="0.3">
      <c r="A109" s="156" t="s">
        <v>16</v>
      </c>
      <c r="B109" s="157"/>
      <c r="C109" s="157"/>
      <c r="D109" s="157"/>
      <c r="E109" s="157"/>
      <c r="F109" s="157"/>
      <c r="G109" s="157"/>
      <c r="H109" s="157"/>
      <c r="I109" s="157"/>
      <c r="J109" s="157"/>
      <c r="K109" s="157"/>
      <c r="L109" s="157"/>
      <c r="M109" s="157"/>
      <c r="N109" s="158"/>
      <c r="O109" s="446" t="s">
        <v>232</v>
      </c>
      <c r="P109" s="447"/>
      <c r="Q109" s="447"/>
      <c r="R109" s="447"/>
      <c r="S109" s="446" t="s">
        <v>233</v>
      </c>
      <c r="T109" s="447"/>
      <c r="U109" s="447"/>
      <c r="V109" s="109"/>
      <c r="W109" s="51"/>
      <c r="X109" s="51"/>
      <c r="Y109" s="51"/>
      <c r="Z109" s="51"/>
    </row>
    <row r="110" spans="1:26" s="120" customFormat="1" ht="26.25" customHeight="1" x14ac:dyDescent="0.3">
      <c r="A110" s="477" t="s">
        <v>29</v>
      </c>
      <c r="B110" s="478"/>
      <c r="C110" s="478"/>
      <c r="D110" s="478"/>
      <c r="E110" s="478"/>
      <c r="F110" s="479"/>
      <c r="G110" s="115" t="s">
        <v>30</v>
      </c>
      <c r="H110" s="114" t="s">
        <v>35</v>
      </c>
      <c r="I110" s="115" t="s">
        <v>36</v>
      </c>
      <c r="J110" s="112" t="s">
        <v>37</v>
      </c>
      <c r="K110" s="114" t="s">
        <v>40</v>
      </c>
      <c r="L110" s="403" t="s">
        <v>23</v>
      </c>
      <c r="M110" s="403" t="s">
        <v>123</v>
      </c>
      <c r="N110" s="117" t="s">
        <v>246</v>
      </c>
      <c r="O110" s="404" t="s">
        <v>234</v>
      </c>
      <c r="P110" s="404" t="s">
        <v>235</v>
      </c>
      <c r="Q110" s="404" t="s">
        <v>236</v>
      </c>
      <c r="R110" s="404" t="s">
        <v>237</v>
      </c>
      <c r="S110" s="404" t="s">
        <v>238</v>
      </c>
      <c r="T110" s="404" t="s">
        <v>236</v>
      </c>
      <c r="U110" s="404" t="s">
        <v>239</v>
      </c>
      <c r="V110" s="168"/>
      <c r="W110" s="160"/>
      <c r="X110" s="160"/>
      <c r="Y110" s="160"/>
      <c r="Z110" s="160"/>
    </row>
    <row r="111" spans="1:26" s="55" customFormat="1" ht="26.25" customHeight="1" x14ac:dyDescent="0.3">
      <c r="A111" s="488"/>
      <c r="B111" s="489"/>
      <c r="C111" s="489"/>
      <c r="D111" s="489"/>
      <c r="E111" s="489"/>
      <c r="F111" s="490"/>
      <c r="G111" s="122" t="s">
        <v>141</v>
      </c>
      <c r="H111" s="121"/>
      <c r="I111" s="124"/>
      <c r="J111" s="123">
        <f>H111+I111</f>
        <v>0</v>
      </c>
      <c r="K111" s="121"/>
      <c r="L111" s="125" t="s">
        <v>155</v>
      </c>
      <c r="M111" s="405" t="s">
        <v>124</v>
      </c>
      <c r="N111" s="145"/>
      <c r="O111" s="377"/>
      <c r="P111" s="377"/>
      <c r="Q111" s="377"/>
      <c r="R111" s="378"/>
      <c r="S111" s="378"/>
      <c r="T111" s="377"/>
      <c r="U111" s="377"/>
      <c r="V111" s="126"/>
      <c r="W111" s="142"/>
      <c r="X111" s="142"/>
      <c r="Y111" s="142"/>
      <c r="Z111" s="142"/>
    </row>
    <row r="112" spans="1:26" s="55" customFormat="1" ht="26.25" customHeight="1" x14ac:dyDescent="0.3">
      <c r="A112" s="488"/>
      <c r="B112" s="489"/>
      <c r="C112" s="489"/>
      <c r="D112" s="489"/>
      <c r="E112" s="489"/>
      <c r="F112" s="490"/>
      <c r="G112" s="122" t="s">
        <v>141</v>
      </c>
      <c r="H112" s="121"/>
      <c r="I112" s="124"/>
      <c r="J112" s="123">
        <f t="shared" ref="J112:J118" si="16">H112+I112</f>
        <v>0</v>
      </c>
      <c r="K112" s="121"/>
      <c r="L112" s="125" t="s">
        <v>155</v>
      </c>
      <c r="M112" s="405" t="s">
        <v>124</v>
      </c>
      <c r="N112" s="145"/>
      <c r="O112" s="377"/>
      <c r="P112" s="377"/>
      <c r="Q112" s="377"/>
      <c r="R112" s="378"/>
      <c r="S112" s="378"/>
      <c r="T112" s="377"/>
      <c r="U112" s="377"/>
      <c r="V112" s="126"/>
      <c r="W112" s="142"/>
      <c r="X112" s="142"/>
      <c r="Y112" s="142"/>
      <c r="Z112" s="142"/>
    </row>
    <row r="113" spans="1:26" s="55" customFormat="1" ht="26.25" customHeight="1" x14ac:dyDescent="0.3">
      <c r="A113" s="488"/>
      <c r="B113" s="489"/>
      <c r="C113" s="489"/>
      <c r="D113" s="489"/>
      <c r="E113" s="489"/>
      <c r="F113" s="490"/>
      <c r="G113" s="122" t="s">
        <v>141</v>
      </c>
      <c r="H113" s="121"/>
      <c r="I113" s="124"/>
      <c r="J113" s="123">
        <f t="shared" si="16"/>
        <v>0</v>
      </c>
      <c r="K113" s="121"/>
      <c r="L113" s="125" t="s">
        <v>155</v>
      </c>
      <c r="M113" s="405" t="s">
        <v>124</v>
      </c>
      <c r="N113" s="145"/>
      <c r="O113" s="377"/>
      <c r="P113" s="377"/>
      <c r="Q113" s="377"/>
      <c r="R113" s="378"/>
      <c r="S113" s="378"/>
      <c r="T113" s="377"/>
      <c r="U113" s="377"/>
      <c r="V113" s="126"/>
      <c r="W113" s="142"/>
      <c r="X113" s="142"/>
      <c r="Y113" s="142"/>
      <c r="Z113" s="142"/>
    </row>
    <row r="114" spans="1:26" s="55" customFormat="1" ht="26.25" customHeight="1" x14ac:dyDescent="0.3">
      <c r="A114" s="488"/>
      <c r="B114" s="489"/>
      <c r="C114" s="489"/>
      <c r="D114" s="489"/>
      <c r="E114" s="489"/>
      <c r="F114" s="490"/>
      <c r="G114" s="122" t="s">
        <v>141</v>
      </c>
      <c r="H114" s="121"/>
      <c r="I114" s="124"/>
      <c r="J114" s="123">
        <f t="shared" si="16"/>
        <v>0</v>
      </c>
      <c r="K114" s="121"/>
      <c r="L114" s="125" t="s">
        <v>155</v>
      </c>
      <c r="M114" s="405" t="s">
        <v>124</v>
      </c>
      <c r="N114" s="145"/>
      <c r="O114" s="377"/>
      <c r="P114" s="377"/>
      <c r="Q114" s="377"/>
      <c r="R114" s="378"/>
      <c r="S114" s="378"/>
      <c r="T114" s="377"/>
      <c r="U114" s="377"/>
      <c r="V114" s="126"/>
      <c r="W114" s="142"/>
      <c r="X114" s="142"/>
      <c r="Y114" s="142"/>
      <c r="Z114" s="142"/>
    </row>
    <row r="115" spans="1:26" s="55" customFormat="1" ht="26.25" customHeight="1" x14ac:dyDescent="0.3">
      <c r="A115" s="488"/>
      <c r="B115" s="489"/>
      <c r="C115" s="489"/>
      <c r="D115" s="489"/>
      <c r="E115" s="489"/>
      <c r="F115" s="490"/>
      <c r="G115" s="122" t="s">
        <v>141</v>
      </c>
      <c r="H115" s="121"/>
      <c r="I115" s="124"/>
      <c r="J115" s="123">
        <f t="shared" si="16"/>
        <v>0</v>
      </c>
      <c r="K115" s="121"/>
      <c r="L115" s="125" t="s">
        <v>155</v>
      </c>
      <c r="M115" s="405" t="s">
        <v>124</v>
      </c>
      <c r="N115" s="145"/>
      <c r="O115" s="377"/>
      <c r="P115" s="377"/>
      <c r="Q115" s="377"/>
      <c r="R115" s="378"/>
      <c r="S115" s="378"/>
      <c r="T115" s="377"/>
      <c r="U115" s="377"/>
      <c r="V115" s="126"/>
      <c r="W115" s="142"/>
      <c r="X115" s="142"/>
      <c r="Y115" s="142"/>
      <c r="Z115" s="142"/>
    </row>
    <row r="116" spans="1:26" s="55" customFormat="1" ht="26.25" customHeight="1" x14ac:dyDescent="0.3">
      <c r="A116" s="488"/>
      <c r="B116" s="489"/>
      <c r="C116" s="489"/>
      <c r="D116" s="489"/>
      <c r="E116" s="489"/>
      <c r="F116" s="490"/>
      <c r="G116" s="122" t="s">
        <v>141</v>
      </c>
      <c r="H116" s="121"/>
      <c r="I116" s="124"/>
      <c r="J116" s="123">
        <f t="shared" si="16"/>
        <v>0</v>
      </c>
      <c r="K116" s="121"/>
      <c r="L116" s="125" t="s">
        <v>155</v>
      </c>
      <c r="M116" s="405" t="s">
        <v>124</v>
      </c>
      <c r="N116" s="145"/>
      <c r="O116" s="377"/>
      <c r="P116" s="377"/>
      <c r="Q116" s="377"/>
      <c r="R116" s="378"/>
      <c r="S116" s="378"/>
      <c r="T116" s="377"/>
      <c r="U116" s="377"/>
      <c r="V116" s="126"/>
      <c r="W116" s="142"/>
      <c r="X116" s="142"/>
      <c r="Y116" s="142"/>
      <c r="Z116" s="142"/>
    </row>
    <row r="117" spans="1:26" s="55" customFormat="1" ht="26.25" customHeight="1" x14ac:dyDescent="0.3">
      <c r="A117" s="488"/>
      <c r="B117" s="489"/>
      <c r="C117" s="489"/>
      <c r="D117" s="489"/>
      <c r="E117" s="489"/>
      <c r="F117" s="490"/>
      <c r="G117" s="122" t="s">
        <v>141</v>
      </c>
      <c r="H117" s="121"/>
      <c r="I117" s="124"/>
      <c r="J117" s="123">
        <f t="shared" si="16"/>
        <v>0</v>
      </c>
      <c r="K117" s="121"/>
      <c r="L117" s="125" t="s">
        <v>155</v>
      </c>
      <c r="M117" s="405" t="s">
        <v>124</v>
      </c>
      <c r="N117" s="145"/>
      <c r="O117" s="377"/>
      <c r="P117" s="377"/>
      <c r="Q117" s="377"/>
      <c r="R117" s="378"/>
      <c r="S117" s="378"/>
      <c r="T117" s="377"/>
      <c r="U117" s="377"/>
      <c r="V117" s="126"/>
      <c r="W117" s="142"/>
      <c r="X117" s="142"/>
      <c r="Y117" s="142"/>
      <c r="Z117" s="142"/>
    </row>
    <row r="118" spans="1:26" s="55" customFormat="1" ht="26.25" customHeight="1" x14ac:dyDescent="0.3">
      <c r="A118" s="488"/>
      <c r="B118" s="489"/>
      <c r="C118" s="489"/>
      <c r="D118" s="489"/>
      <c r="E118" s="489"/>
      <c r="F118" s="490"/>
      <c r="G118" s="122" t="s">
        <v>141</v>
      </c>
      <c r="H118" s="121"/>
      <c r="I118" s="124"/>
      <c r="J118" s="123">
        <f t="shared" si="16"/>
        <v>0</v>
      </c>
      <c r="K118" s="121"/>
      <c r="L118" s="125" t="s">
        <v>155</v>
      </c>
      <c r="M118" s="405" t="s">
        <v>124</v>
      </c>
      <c r="N118" s="145"/>
      <c r="O118" s="377"/>
      <c r="P118" s="377"/>
      <c r="Q118" s="377"/>
      <c r="R118" s="378"/>
      <c r="S118" s="378"/>
      <c r="T118" s="377"/>
      <c r="U118" s="377"/>
      <c r="V118" s="126"/>
      <c r="W118" s="142"/>
      <c r="X118" s="142"/>
      <c r="Y118" s="142"/>
      <c r="Z118" s="142"/>
    </row>
    <row r="119" spans="1:26" s="52" customFormat="1" ht="26.25" customHeight="1" x14ac:dyDescent="0.3">
      <c r="A119" s="504" t="s">
        <v>1</v>
      </c>
      <c r="B119" s="505"/>
      <c r="C119" s="505"/>
      <c r="D119" s="505"/>
      <c r="E119" s="505"/>
      <c r="F119" s="506"/>
      <c r="G119" s="146"/>
      <c r="H119" s="130">
        <f>SUM(H111:H118)</f>
        <v>0</v>
      </c>
      <c r="I119" s="130">
        <f>SUM(I111:I118)</f>
        <v>0</v>
      </c>
      <c r="J119" s="117">
        <f>SUM(J111:J118)</f>
        <v>0</v>
      </c>
      <c r="K119" s="131">
        <f>SUM(K111:K118)</f>
        <v>0</v>
      </c>
      <c r="L119" s="169"/>
      <c r="M119" s="133"/>
      <c r="N119" s="117">
        <f>SUM(N111:N118)</f>
        <v>0</v>
      </c>
      <c r="O119" s="369"/>
      <c r="P119" s="369"/>
      <c r="Q119" s="369"/>
      <c r="R119" s="369"/>
      <c r="S119" s="369"/>
      <c r="T119" s="369"/>
      <c r="U119" s="369"/>
      <c r="V119" s="118"/>
      <c r="W119" s="51"/>
      <c r="X119" s="51"/>
      <c r="Y119" s="51"/>
      <c r="Z119" s="51"/>
    </row>
    <row r="120" spans="1:26" s="54" customFormat="1" ht="14.4" x14ac:dyDescent="0.3">
      <c r="A120" s="134"/>
      <c r="B120" s="134"/>
      <c r="C120" s="134"/>
      <c r="D120" s="134"/>
      <c r="E120" s="134"/>
      <c r="F120" s="134"/>
      <c r="G120" s="137"/>
      <c r="H120" s="138"/>
      <c r="I120" s="135"/>
      <c r="J120" s="135"/>
      <c r="K120" s="139"/>
      <c r="L120" s="85"/>
      <c r="M120" s="170"/>
      <c r="N120" s="171"/>
      <c r="O120" s="373"/>
      <c r="P120" s="373"/>
      <c r="Q120" s="373"/>
      <c r="R120" s="373"/>
      <c r="S120" s="373"/>
      <c r="T120" s="373"/>
      <c r="U120" s="373"/>
      <c r="V120" s="141"/>
      <c r="W120" s="51"/>
      <c r="X120" s="51"/>
      <c r="Y120" s="51"/>
      <c r="Z120" s="51"/>
    </row>
    <row r="121" spans="1:26" s="120" customFormat="1" ht="26.25" customHeight="1" x14ac:dyDescent="0.3">
      <c r="A121" s="172" t="s">
        <v>5</v>
      </c>
      <c r="B121" s="173"/>
      <c r="C121" s="173"/>
      <c r="D121" s="173"/>
      <c r="E121" s="173"/>
      <c r="F121" s="173"/>
      <c r="G121" s="173"/>
      <c r="H121" s="173"/>
      <c r="I121" s="173"/>
      <c r="J121" s="173"/>
      <c r="K121" s="173"/>
      <c r="L121" s="173"/>
      <c r="M121" s="173"/>
      <c r="N121" s="174"/>
      <c r="O121" s="446" t="s">
        <v>232</v>
      </c>
      <c r="P121" s="447"/>
      <c r="Q121" s="447"/>
      <c r="R121" s="447"/>
      <c r="S121" s="446" t="s">
        <v>233</v>
      </c>
      <c r="T121" s="447"/>
      <c r="U121" s="447"/>
      <c r="V121" s="109"/>
      <c r="W121" s="160"/>
      <c r="X121" s="160"/>
      <c r="Y121" s="160"/>
      <c r="Z121" s="160"/>
    </row>
    <row r="122" spans="1:26" s="56" customFormat="1" ht="26.25" customHeight="1" x14ac:dyDescent="0.3">
      <c r="A122" s="477" t="s">
        <v>29</v>
      </c>
      <c r="B122" s="478"/>
      <c r="C122" s="478"/>
      <c r="D122" s="478"/>
      <c r="E122" s="478"/>
      <c r="F122" s="479"/>
      <c r="G122" s="115" t="s">
        <v>30</v>
      </c>
      <c r="H122" s="114" t="s">
        <v>35</v>
      </c>
      <c r="I122" s="115" t="s">
        <v>36</v>
      </c>
      <c r="J122" s="112" t="s">
        <v>37</v>
      </c>
      <c r="K122" s="114" t="s">
        <v>40</v>
      </c>
      <c r="L122" s="115" t="s">
        <v>23</v>
      </c>
      <c r="M122" s="403" t="s">
        <v>123</v>
      </c>
      <c r="N122" s="117" t="s">
        <v>246</v>
      </c>
      <c r="O122" s="404" t="s">
        <v>234</v>
      </c>
      <c r="P122" s="404" t="s">
        <v>235</v>
      </c>
      <c r="Q122" s="404" t="s">
        <v>236</v>
      </c>
      <c r="R122" s="404" t="s">
        <v>237</v>
      </c>
      <c r="S122" s="404" t="s">
        <v>238</v>
      </c>
      <c r="T122" s="404" t="s">
        <v>236</v>
      </c>
      <c r="U122" s="404" t="s">
        <v>239</v>
      </c>
      <c r="V122" s="118"/>
      <c r="W122" s="128"/>
      <c r="X122" s="128"/>
      <c r="Y122" s="128"/>
      <c r="Z122" s="128"/>
    </row>
    <row r="123" spans="1:26" s="56" customFormat="1" ht="26.25" customHeight="1" x14ac:dyDescent="0.3">
      <c r="A123" s="488"/>
      <c r="B123" s="489"/>
      <c r="C123" s="489"/>
      <c r="D123" s="489"/>
      <c r="E123" s="489"/>
      <c r="F123" s="490"/>
      <c r="G123" s="122" t="s">
        <v>141</v>
      </c>
      <c r="H123" s="121"/>
      <c r="I123" s="124"/>
      <c r="J123" s="123">
        <f>H123+I123</f>
        <v>0</v>
      </c>
      <c r="K123" s="121"/>
      <c r="L123" s="125" t="s">
        <v>156</v>
      </c>
      <c r="M123" s="405" t="s">
        <v>124</v>
      </c>
      <c r="N123" s="145"/>
      <c r="O123" s="377"/>
      <c r="P123" s="377"/>
      <c r="Q123" s="377"/>
      <c r="R123" s="378"/>
      <c r="S123" s="378"/>
      <c r="T123" s="377"/>
      <c r="U123" s="377"/>
      <c r="V123" s="126"/>
      <c r="W123" s="128"/>
      <c r="X123" s="128"/>
      <c r="Y123" s="128"/>
      <c r="Z123" s="128"/>
    </row>
    <row r="124" spans="1:26" s="56" customFormat="1" ht="26.25" customHeight="1" x14ac:dyDescent="0.3">
      <c r="A124" s="488"/>
      <c r="B124" s="489"/>
      <c r="C124" s="489"/>
      <c r="D124" s="489"/>
      <c r="E124" s="489"/>
      <c r="F124" s="490"/>
      <c r="G124" s="122" t="s">
        <v>141</v>
      </c>
      <c r="H124" s="121"/>
      <c r="I124" s="124"/>
      <c r="J124" s="123">
        <f t="shared" ref="J124:J127" si="17">H124+I124</f>
        <v>0</v>
      </c>
      <c r="K124" s="121"/>
      <c r="L124" s="125" t="s">
        <v>156</v>
      </c>
      <c r="M124" s="405" t="s">
        <v>124</v>
      </c>
      <c r="N124" s="145"/>
      <c r="O124" s="377"/>
      <c r="P124" s="377"/>
      <c r="Q124" s="377"/>
      <c r="R124" s="378"/>
      <c r="S124" s="378"/>
      <c r="T124" s="377"/>
      <c r="U124" s="377"/>
      <c r="V124" s="126"/>
      <c r="W124" s="128"/>
      <c r="X124" s="128"/>
      <c r="Y124" s="128"/>
      <c r="Z124" s="128"/>
    </row>
    <row r="125" spans="1:26" s="56" customFormat="1" ht="26.25" customHeight="1" x14ac:dyDescent="0.3">
      <c r="A125" s="488"/>
      <c r="B125" s="489"/>
      <c r="C125" s="489"/>
      <c r="D125" s="489"/>
      <c r="E125" s="489"/>
      <c r="F125" s="490"/>
      <c r="G125" s="122" t="s">
        <v>141</v>
      </c>
      <c r="H125" s="121"/>
      <c r="I125" s="124"/>
      <c r="J125" s="123">
        <f t="shared" si="17"/>
        <v>0</v>
      </c>
      <c r="K125" s="121"/>
      <c r="L125" s="125" t="s">
        <v>156</v>
      </c>
      <c r="M125" s="405" t="s">
        <v>124</v>
      </c>
      <c r="N125" s="145"/>
      <c r="O125" s="377"/>
      <c r="P125" s="377"/>
      <c r="Q125" s="377"/>
      <c r="R125" s="378"/>
      <c r="S125" s="378"/>
      <c r="T125" s="377"/>
      <c r="U125" s="377"/>
      <c r="V125" s="126"/>
      <c r="W125" s="128"/>
      <c r="X125" s="128"/>
      <c r="Y125" s="128"/>
      <c r="Z125" s="128"/>
    </row>
    <row r="126" spans="1:26" s="56" customFormat="1" ht="26.25" customHeight="1" x14ac:dyDescent="0.3">
      <c r="A126" s="488"/>
      <c r="B126" s="489"/>
      <c r="C126" s="489"/>
      <c r="D126" s="489"/>
      <c r="E126" s="489"/>
      <c r="F126" s="490"/>
      <c r="G126" s="122" t="s">
        <v>141</v>
      </c>
      <c r="H126" s="121"/>
      <c r="I126" s="124"/>
      <c r="J126" s="123">
        <f t="shared" si="17"/>
        <v>0</v>
      </c>
      <c r="K126" s="121"/>
      <c r="L126" s="125" t="s">
        <v>156</v>
      </c>
      <c r="M126" s="405" t="s">
        <v>124</v>
      </c>
      <c r="N126" s="145"/>
      <c r="O126" s="377"/>
      <c r="P126" s="377"/>
      <c r="Q126" s="377"/>
      <c r="R126" s="378"/>
      <c r="S126" s="378"/>
      <c r="T126" s="377"/>
      <c r="U126" s="377"/>
      <c r="V126" s="126"/>
      <c r="W126" s="128"/>
      <c r="X126" s="128"/>
      <c r="Y126" s="128"/>
      <c r="Z126" s="128"/>
    </row>
    <row r="127" spans="1:26" s="52" customFormat="1" ht="26.25" customHeight="1" x14ac:dyDescent="0.3">
      <c r="A127" s="488"/>
      <c r="B127" s="489"/>
      <c r="C127" s="489"/>
      <c r="D127" s="489"/>
      <c r="E127" s="489"/>
      <c r="F127" s="490"/>
      <c r="G127" s="122" t="s">
        <v>141</v>
      </c>
      <c r="H127" s="121"/>
      <c r="I127" s="124"/>
      <c r="J127" s="123">
        <f t="shared" si="17"/>
        <v>0</v>
      </c>
      <c r="K127" s="121"/>
      <c r="L127" s="125" t="s">
        <v>156</v>
      </c>
      <c r="M127" s="405" t="s">
        <v>124</v>
      </c>
      <c r="N127" s="145"/>
      <c r="O127" s="377"/>
      <c r="P127" s="377"/>
      <c r="Q127" s="377"/>
      <c r="R127" s="378"/>
      <c r="S127" s="378"/>
      <c r="T127" s="377"/>
      <c r="U127" s="377"/>
      <c r="V127" s="126"/>
      <c r="W127" s="51"/>
      <c r="X127" s="51"/>
      <c r="Y127" s="51"/>
      <c r="Z127" s="51"/>
    </row>
    <row r="128" spans="1:26" s="154" customFormat="1" ht="26.25" customHeight="1" x14ac:dyDescent="0.3">
      <c r="A128" s="504" t="s">
        <v>1</v>
      </c>
      <c r="B128" s="505"/>
      <c r="C128" s="505"/>
      <c r="D128" s="505"/>
      <c r="E128" s="505"/>
      <c r="F128" s="506"/>
      <c r="G128" s="146"/>
      <c r="H128" s="130">
        <f t="shared" ref="H128:J128" si="18">SUM(H123:H127)</f>
        <v>0</v>
      </c>
      <c r="I128" s="130">
        <f t="shared" si="18"/>
        <v>0</v>
      </c>
      <c r="J128" s="117">
        <f t="shared" si="18"/>
        <v>0</v>
      </c>
      <c r="K128" s="130">
        <f>SUM(K123:K127)</f>
        <v>0</v>
      </c>
      <c r="L128" s="175"/>
      <c r="M128" s="176"/>
      <c r="N128" s="117">
        <f>SUM(N123:N127)</f>
        <v>0</v>
      </c>
      <c r="O128" s="369"/>
      <c r="P128" s="369"/>
      <c r="Q128" s="369"/>
      <c r="R128" s="369"/>
      <c r="S128" s="369"/>
      <c r="T128" s="369"/>
      <c r="U128" s="369"/>
      <c r="V128" s="118"/>
      <c r="W128" s="87"/>
      <c r="X128" s="87"/>
      <c r="Y128" s="87"/>
      <c r="Z128" s="87"/>
    </row>
    <row r="129" spans="1:26" s="54" customFormat="1" ht="14.4" x14ac:dyDescent="0.3">
      <c r="A129" s="151"/>
      <c r="B129" s="151"/>
      <c r="C129" s="151"/>
      <c r="D129" s="151"/>
      <c r="E129" s="151"/>
      <c r="F129" s="151"/>
      <c r="G129" s="151"/>
      <c r="H129" s="151"/>
      <c r="I129" s="152"/>
      <c r="J129" s="152"/>
      <c r="K129" s="153"/>
      <c r="L129" s="85"/>
      <c r="M129" s="154"/>
      <c r="N129" s="155"/>
      <c r="O129" s="371"/>
      <c r="P129" s="371"/>
      <c r="Q129" s="371"/>
      <c r="R129" s="371"/>
      <c r="S129" s="371"/>
      <c r="T129" s="371"/>
      <c r="U129" s="371"/>
      <c r="V129" s="87"/>
      <c r="W129" s="51"/>
      <c r="X129" s="51"/>
      <c r="Y129" s="51"/>
      <c r="Z129" s="51"/>
    </row>
    <row r="130" spans="1:26" s="120" customFormat="1" ht="26.25" customHeight="1" x14ac:dyDescent="0.3">
      <c r="A130" s="472" t="s">
        <v>43</v>
      </c>
      <c r="B130" s="473"/>
      <c r="C130" s="473"/>
      <c r="D130" s="473"/>
      <c r="E130" s="473"/>
      <c r="F130" s="473"/>
      <c r="G130" s="473"/>
      <c r="H130" s="473"/>
      <c r="I130" s="473"/>
      <c r="J130" s="473"/>
      <c r="K130" s="473"/>
      <c r="L130" s="473"/>
      <c r="M130" s="473"/>
      <c r="N130" s="473"/>
      <c r="O130" s="446" t="s">
        <v>232</v>
      </c>
      <c r="P130" s="447"/>
      <c r="Q130" s="447"/>
      <c r="R130" s="447"/>
      <c r="S130" s="446" t="s">
        <v>233</v>
      </c>
      <c r="T130" s="447"/>
      <c r="U130" s="447"/>
      <c r="V130" s="109"/>
      <c r="W130" s="160"/>
      <c r="X130" s="160"/>
      <c r="Y130" s="160"/>
      <c r="Z130" s="160"/>
    </row>
    <row r="131" spans="1:26" s="56" customFormat="1" ht="26.25" customHeight="1" x14ac:dyDescent="0.3">
      <c r="A131" s="477" t="s">
        <v>29</v>
      </c>
      <c r="B131" s="478"/>
      <c r="C131" s="478"/>
      <c r="D131" s="479"/>
      <c r="E131" s="112" t="s">
        <v>32</v>
      </c>
      <c r="F131" s="112" t="s">
        <v>31</v>
      </c>
      <c r="G131" s="115" t="s">
        <v>30</v>
      </c>
      <c r="H131" s="114" t="s">
        <v>35</v>
      </c>
      <c r="I131" s="115" t="s">
        <v>36</v>
      </c>
      <c r="J131" s="112" t="s">
        <v>37</v>
      </c>
      <c r="K131" s="114" t="s">
        <v>40</v>
      </c>
      <c r="L131" s="403" t="s">
        <v>23</v>
      </c>
      <c r="M131" s="403" t="s">
        <v>123</v>
      </c>
      <c r="N131" s="117" t="s">
        <v>246</v>
      </c>
      <c r="O131" s="404" t="s">
        <v>234</v>
      </c>
      <c r="P131" s="404" t="s">
        <v>235</v>
      </c>
      <c r="Q131" s="404" t="s">
        <v>236</v>
      </c>
      <c r="R131" s="404" t="s">
        <v>237</v>
      </c>
      <c r="S131" s="404" t="s">
        <v>238</v>
      </c>
      <c r="T131" s="404" t="s">
        <v>236</v>
      </c>
      <c r="U131" s="404" t="s">
        <v>239</v>
      </c>
      <c r="V131" s="118"/>
      <c r="W131" s="128"/>
      <c r="X131" s="128"/>
      <c r="Y131" s="128"/>
      <c r="Z131" s="128"/>
    </row>
    <row r="132" spans="1:26" s="56" customFormat="1" ht="66" customHeight="1" x14ac:dyDescent="0.3">
      <c r="A132" s="514"/>
      <c r="B132" s="515"/>
      <c r="C132" s="515"/>
      <c r="D132" s="516"/>
      <c r="E132" s="121"/>
      <c r="F132" s="121"/>
      <c r="G132" s="122" t="s">
        <v>143</v>
      </c>
      <c r="H132" s="177"/>
      <c r="I132" s="124"/>
      <c r="J132" s="123">
        <f>H132+I132</f>
        <v>0</v>
      </c>
      <c r="K132" s="124"/>
      <c r="L132" s="125" t="s">
        <v>63</v>
      </c>
      <c r="M132" s="405" t="s">
        <v>124</v>
      </c>
      <c r="N132" s="145"/>
      <c r="O132" s="377"/>
      <c r="P132" s="377"/>
      <c r="Q132" s="377"/>
      <c r="R132" s="378"/>
      <c r="S132" s="378"/>
      <c r="T132" s="377"/>
      <c r="U132" s="377"/>
      <c r="V132" s="126"/>
      <c r="W132" s="128"/>
      <c r="X132" s="128"/>
      <c r="Y132" s="128"/>
      <c r="Z132" s="128"/>
    </row>
    <row r="133" spans="1:26" s="56" customFormat="1" ht="51" customHeight="1" x14ac:dyDescent="0.3">
      <c r="A133" s="514"/>
      <c r="B133" s="515"/>
      <c r="C133" s="515"/>
      <c r="D133" s="516"/>
      <c r="E133" s="121"/>
      <c r="F133" s="121"/>
      <c r="G133" s="122" t="s">
        <v>148</v>
      </c>
      <c r="H133" s="177"/>
      <c r="I133" s="124"/>
      <c r="J133" s="123">
        <f t="shared" ref="J133:J136" si="19">H133+I133</f>
        <v>0</v>
      </c>
      <c r="K133" s="124"/>
      <c r="L133" s="125" t="s">
        <v>17</v>
      </c>
      <c r="M133" s="405" t="s">
        <v>124</v>
      </c>
      <c r="N133" s="145"/>
      <c r="O133" s="377"/>
      <c r="P133" s="377"/>
      <c r="Q133" s="377"/>
      <c r="R133" s="378"/>
      <c r="S133" s="378"/>
      <c r="T133" s="377"/>
      <c r="U133" s="377"/>
      <c r="V133" s="126"/>
      <c r="W133" s="128"/>
      <c r="X133" s="128"/>
      <c r="Y133" s="128"/>
      <c r="Z133" s="128"/>
    </row>
    <row r="134" spans="1:26" s="56" customFormat="1" ht="26.25" customHeight="1" x14ac:dyDescent="0.3">
      <c r="A134" s="514"/>
      <c r="B134" s="515"/>
      <c r="C134" s="515"/>
      <c r="D134" s="516"/>
      <c r="E134" s="121"/>
      <c r="F134" s="121"/>
      <c r="G134" s="122" t="s">
        <v>143</v>
      </c>
      <c r="H134" s="177"/>
      <c r="I134" s="124"/>
      <c r="J134" s="123">
        <f t="shared" si="19"/>
        <v>0</v>
      </c>
      <c r="K134" s="124"/>
      <c r="L134" s="125" t="s">
        <v>63</v>
      </c>
      <c r="M134" s="405" t="s">
        <v>124</v>
      </c>
      <c r="N134" s="145"/>
      <c r="O134" s="377"/>
      <c r="P134" s="377"/>
      <c r="Q134" s="377"/>
      <c r="R134" s="378"/>
      <c r="S134" s="378"/>
      <c r="T134" s="377"/>
      <c r="U134" s="377"/>
      <c r="V134" s="126"/>
      <c r="W134" s="128"/>
      <c r="X134" s="128"/>
      <c r="Y134" s="128"/>
      <c r="Z134" s="128"/>
    </row>
    <row r="135" spans="1:26" s="56" customFormat="1" ht="26.25" customHeight="1" x14ac:dyDescent="0.3">
      <c r="A135" s="488"/>
      <c r="B135" s="489"/>
      <c r="C135" s="489"/>
      <c r="D135" s="490"/>
      <c r="E135" s="121"/>
      <c r="F135" s="121"/>
      <c r="G135" s="122" t="s">
        <v>141</v>
      </c>
      <c r="H135" s="177"/>
      <c r="I135" s="124"/>
      <c r="J135" s="123">
        <f t="shared" si="19"/>
        <v>0</v>
      </c>
      <c r="K135" s="124"/>
      <c r="L135" s="125" t="s">
        <v>18</v>
      </c>
      <c r="M135" s="405" t="s">
        <v>124</v>
      </c>
      <c r="N135" s="145"/>
      <c r="O135" s="377"/>
      <c r="P135" s="377"/>
      <c r="Q135" s="377"/>
      <c r="R135" s="378"/>
      <c r="S135" s="378"/>
      <c r="T135" s="377"/>
      <c r="U135" s="377"/>
      <c r="V135" s="126"/>
      <c r="W135" s="128"/>
      <c r="X135" s="128"/>
      <c r="Y135" s="128"/>
      <c r="Z135" s="128"/>
    </row>
    <row r="136" spans="1:26" s="52" customFormat="1" ht="26.25" customHeight="1" x14ac:dyDescent="0.3">
      <c r="A136" s="488"/>
      <c r="B136" s="489"/>
      <c r="C136" s="489"/>
      <c r="D136" s="490"/>
      <c r="E136" s="121"/>
      <c r="F136" s="121"/>
      <c r="G136" s="122" t="s">
        <v>141</v>
      </c>
      <c r="H136" s="177"/>
      <c r="I136" s="124"/>
      <c r="J136" s="123">
        <f t="shared" si="19"/>
        <v>0</v>
      </c>
      <c r="K136" s="124"/>
      <c r="L136" s="125" t="s">
        <v>18</v>
      </c>
      <c r="M136" s="405" t="s">
        <v>124</v>
      </c>
      <c r="N136" s="145"/>
      <c r="O136" s="377"/>
      <c r="P136" s="377"/>
      <c r="Q136" s="377"/>
      <c r="R136" s="378"/>
      <c r="S136" s="378"/>
      <c r="T136" s="377"/>
      <c r="U136" s="377"/>
      <c r="V136" s="126"/>
      <c r="W136" s="51"/>
      <c r="X136" s="51"/>
      <c r="Y136" s="51"/>
      <c r="Z136" s="51"/>
    </row>
    <row r="137" spans="1:26" s="52" customFormat="1" ht="24.75" customHeight="1" x14ac:dyDescent="0.3">
      <c r="A137" s="498" t="s">
        <v>1</v>
      </c>
      <c r="B137" s="499"/>
      <c r="C137" s="499"/>
      <c r="D137" s="499"/>
      <c r="E137" s="499"/>
      <c r="F137" s="500"/>
      <c r="G137" s="146"/>
      <c r="H137" s="117">
        <f>SUM(H132:H136)</f>
        <v>0</v>
      </c>
      <c r="I137" s="117">
        <f>SUM(I132:I136)</f>
        <v>0</v>
      </c>
      <c r="J137" s="117">
        <f>SUM(J132:J136)</f>
        <v>0</v>
      </c>
      <c r="K137" s="178">
        <f>SUM(K132:K136)</f>
        <v>0</v>
      </c>
      <c r="L137" s="179"/>
      <c r="M137" s="180"/>
      <c r="N137" s="117"/>
      <c r="O137" s="369"/>
      <c r="P137" s="369"/>
      <c r="Q137" s="369"/>
      <c r="R137" s="369"/>
      <c r="S137" s="369"/>
      <c r="T137" s="369"/>
      <c r="U137" s="369"/>
      <c r="V137" s="118"/>
      <c r="W137" s="51"/>
      <c r="X137" s="181"/>
      <c r="Y137" s="51"/>
      <c r="Z137" s="51"/>
    </row>
    <row r="138" spans="1:26" s="52" customFormat="1" ht="24.75" customHeight="1" x14ac:dyDescent="0.3">
      <c r="B138" s="182"/>
      <c r="C138" s="182"/>
      <c r="D138" s="182"/>
      <c r="E138" s="491" t="s">
        <v>173</v>
      </c>
      <c r="F138" s="492"/>
      <c r="G138" s="493"/>
      <c r="H138" s="183">
        <f>H56+H71+H83+H95+H107+H119+H128+H137</f>
        <v>0</v>
      </c>
      <c r="I138" s="183">
        <f t="shared" ref="I138:K138" si="20">I56+I71+I83+I95+I107+I119+I128+I137</f>
        <v>0</v>
      </c>
      <c r="J138" s="183">
        <f t="shared" si="20"/>
        <v>0</v>
      </c>
      <c r="K138" s="183">
        <f t="shared" si="20"/>
        <v>0</v>
      </c>
      <c r="L138" s="179"/>
      <c r="M138" s="180"/>
      <c r="N138" s="183">
        <f t="shared" ref="N138" si="21">N56+N71+N83+N95+N107+N119+N128+N137</f>
        <v>0</v>
      </c>
      <c r="O138" s="369"/>
      <c r="P138" s="369"/>
      <c r="Q138" s="369"/>
      <c r="R138" s="369"/>
      <c r="S138" s="369"/>
      <c r="T138" s="369"/>
      <c r="U138" s="369"/>
      <c r="V138" s="118"/>
      <c r="W138" s="51"/>
      <c r="X138" s="181"/>
      <c r="Y138" s="51"/>
      <c r="Z138" s="51"/>
    </row>
    <row r="139" spans="1:26" s="154" customFormat="1" ht="26.25" customHeight="1" x14ac:dyDescent="0.3">
      <c r="A139" s="52"/>
      <c r="B139" s="52"/>
      <c r="C139" s="52"/>
      <c r="D139" s="52"/>
      <c r="E139" s="494" t="s">
        <v>107</v>
      </c>
      <c r="F139" s="495"/>
      <c r="G139" s="496"/>
      <c r="H139" s="184">
        <f>(H56+H71)*0.15</f>
        <v>0</v>
      </c>
      <c r="I139" s="184">
        <f>(I56+I71)*0.15</f>
        <v>0</v>
      </c>
      <c r="J139" s="184">
        <f>(J56+J71)*0.15</f>
        <v>0</v>
      </c>
      <c r="K139" s="184">
        <f>(K56+K71)*0.15</f>
        <v>0</v>
      </c>
      <c r="L139" s="179"/>
      <c r="M139" s="180"/>
      <c r="N139" s="184">
        <f>(N56+N71)*0.15</f>
        <v>0</v>
      </c>
      <c r="O139" s="189"/>
      <c r="P139" s="189"/>
      <c r="Q139" s="189"/>
      <c r="R139" s="189"/>
      <c r="S139" s="189"/>
      <c r="T139" s="189"/>
      <c r="U139" s="189"/>
      <c r="V139" s="374"/>
      <c r="W139" s="87"/>
      <c r="X139" s="87"/>
      <c r="Y139" s="87"/>
      <c r="Z139" s="87"/>
    </row>
    <row r="140" spans="1:26" s="154" customFormat="1" ht="26.25" customHeight="1" x14ac:dyDescent="0.3">
      <c r="A140" s="182"/>
      <c r="B140" s="182"/>
      <c r="C140" s="182"/>
      <c r="D140" s="182"/>
      <c r="E140" s="494" t="s">
        <v>105</v>
      </c>
      <c r="F140" s="495"/>
      <c r="G140" s="496"/>
      <c r="H140" s="184">
        <f>H56+H71+H83+H95+H107+H119+H128+H137+H139</f>
        <v>0</v>
      </c>
      <c r="I140" s="184">
        <f>I56+I71+I83+I95+I107+I119+I128+I137+I139</f>
        <v>0</v>
      </c>
      <c r="J140" s="184">
        <f>J56+J71+J83+J95+J107+J119+J128+J137+J139</f>
        <v>0</v>
      </c>
      <c r="K140" s="184">
        <f>K56+K71+K83+K95+K107+K119+K128+K137+K139</f>
        <v>0</v>
      </c>
      <c r="L140" s="179"/>
      <c r="M140" s="180"/>
      <c r="N140" s="184">
        <f>N56+N71+N83+N95+N107+N119+N128+N137+N139</f>
        <v>0</v>
      </c>
      <c r="O140" s="189"/>
      <c r="P140" s="189"/>
      <c r="Q140" s="189"/>
      <c r="R140" s="189"/>
      <c r="S140" s="189"/>
      <c r="T140" s="189"/>
      <c r="U140" s="189"/>
      <c r="V140" s="375"/>
      <c r="W140" s="87"/>
      <c r="X140" s="87"/>
      <c r="Y140" s="87"/>
      <c r="Z140" s="87"/>
    </row>
    <row r="141" spans="1:26" s="154" customFormat="1" ht="26.25" customHeight="1" x14ac:dyDescent="0.3">
      <c r="A141" s="182"/>
      <c r="B141" s="182"/>
      <c r="C141" s="182"/>
      <c r="D141" s="182"/>
      <c r="E141" s="187"/>
      <c r="F141" s="188"/>
      <c r="G141" s="188"/>
      <c r="H141" s="189"/>
      <c r="I141" s="189"/>
      <c r="J141" s="189"/>
      <c r="K141" s="189"/>
      <c r="L141" s="190"/>
      <c r="M141" s="191"/>
      <c r="N141" s="189"/>
      <c r="O141" s="189"/>
      <c r="P141" s="189"/>
      <c r="Q141" s="189"/>
      <c r="R141" s="189"/>
      <c r="S141" s="189"/>
      <c r="T141" s="189"/>
      <c r="U141" s="189"/>
      <c r="V141" s="375"/>
      <c r="W141" s="87"/>
      <c r="X141" s="87"/>
      <c r="Y141" s="87"/>
      <c r="Z141" s="87"/>
    </row>
    <row r="142" spans="1:26" s="154" customFormat="1" ht="26.25" customHeight="1" x14ac:dyDescent="0.3">
      <c r="A142" s="471" t="s">
        <v>285</v>
      </c>
      <c r="B142" s="471"/>
      <c r="C142" s="471"/>
      <c r="D142" s="471"/>
      <c r="E142" s="471"/>
      <c r="F142" s="471"/>
      <c r="G142" s="471"/>
      <c r="H142" s="471"/>
      <c r="I142" s="471"/>
      <c r="J142" s="471"/>
      <c r="K142" s="471"/>
      <c r="L142" s="471"/>
      <c r="M142" s="471"/>
      <c r="N142" s="471"/>
      <c r="O142" s="337"/>
      <c r="P142" s="337"/>
      <c r="Q142" s="337"/>
      <c r="R142" s="337"/>
      <c r="S142" s="337"/>
      <c r="T142" s="337"/>
      <c r="U142" s="337"/>
      <c r="V142" s="375"/>
      <c r="W142" s="87"/>
      <c r="X142" s="87"/>
      <c r="Y142" s="87"/>
      <c r="Z142" s="87"/>
    </row>
    <row r="143" spans="1:26" s="154" customFormat="1" ht="26.25" customHeight="1" x14ac:dyDescent="0.3">
      <c r="A143" s="486" t="s">
        <v>0</v>
      </c>
      <c r="B143" s="463" t="s">
        <v>68</v>
      </c>
      <c r="C143" s="464"/>
      <c r="D143" s="465"/>
      <c r="E143" s="460" t="s">
        <v>1</v>
      </c>
      <c r="F143" s="188"/>
      <c r="G143" s="188"/>
      <c r="H143" s="189"/>
      <c r="I143" s="189"/>
      <c r="J143" s="189"/>
      <c r="K143" s="189"/>
      <c r="L143" s="190"/>
      <c r="M143" s="191"/>
      <c r="N143" s="189"/>
      <c r="O143" s="189"/>
      <c r="P143" s="189"/>
      <c r="Q143" s="189"/>
      <c r="R143" s="189"/>
      <c r="S143" s="189"/>
      <c r="T143" s="189"/>
      <c r="U143" s="189"/>
      <c r="V143" s="375"/>
      <c r="W143" s="87"/>
      <c r="X143" s="87"/>
      <c r="Y143" s="87"/>
      <c r="Z143" s="87"/>
    </row>
    <row r="144" spans="1:26" s="154" customFormat="1" ht="26.25" customHeight="1" x14ac:dyDescent="0.3">
      <c r="A144" s="486"/>
      <c r="B144" s="57" t="s">
        <v>124</v>
      </c>
      <c r="C144" s="57" t="s">
        <v>125</v>
      </c>
      <c r="D144" s="57" t="s">
        <v>126</v>
      </c>
      <c r="E144" s="461"/>
      <c r="F144" s="188"/>
      <c r="G144" s="188"/>
      <c r="H144" s="189"/>
      <c r="I144" s="189"/>
      <c r="J144" s="189"/>
      <c r="K144" s="189"/>
      <c r="L144" s="190"/>
      <c r="M144" s="191"/>
      <c r="N144" s="189"/>
      <c r="O144" s="189"/>
      <c r="P144" s="189"/>
      <c r="Q144" s="189"/>
      <c r="R144" s="189"/>
      <c r="S144" s="189"/>
      <c r="T144" s="189"/>
      <c r="U144" s="189"/>
      <c r="V144" s="375"/>
      <c r="W144" s="87"/>
      <c r="X144" s="87"/>
      <c r="Y144" s="87"/>
      <c r="Z144" s="87"/>
    </row>
    <row r="145" spans="1:26" s="154" customFormat="1" ht="26.25" customHeight="1" x14ac:dyDescent="0.3">
      <c r="A145" s="62" t="s">
        <v>33</v>
      </c>
      <c r="B145" s="63">
        <f>SUMIFS($K$35:$K$55,$M$35:$M$55, "agricolo")</f>
        <v>0</v>
      </c>
      <c r="C145" s="63">
        <f>SUMIFS($K$35:$K$55,$M$35:$M$55, "forestale")</f>
        <v>0</v>
      </c>
      <c r="D145" s="63">
        <f>SUMIFS($K$35:$K$55,$M$35:$M$55, "altri settori")</f>
        <v>0</v>
      </c>
      <c r="E145" s="63">
        <f>SUM(B145:D145)</f>
        <v>0</v>
      </c>
      <c r="F145" s="188"/>
      <c r="G145" s="188"/>
      <c r="H145" s="189"/>
      <c r="I145" s="189"/>
      <c r="J145" s="189"/>
      <c r="K145" s="189"/>
      <c r="L145" s="190"/>
      <c r="M145" s="191"/>
      <c r="N145" s="189"/>
      <c r="O145" s="189"/>
      <c r="P145" s="189"/>
      <c r="Q145" s="189"/>
      <c r="R145" s="189"/>
      <c r="S145" s="189"/>
      <c r="T145" s="189"/>
      <c r="U145" s="189"/>
      <c r="V145" s="375"/>
      <c r="W145" s="87"/>
      <c r="X145" s="87"/>
      <c r="Y145" s="87"/>
      <c r="Z145" s="87"/>
    </row>
    <row r="146" spans="1:26" s="154" customFormat="1" ht="26.25" customHeight="1" x14ac:dyDescent="0.3">
      <c r="A146" s="62" t="s">
        <v>38</v>
      </c>
      <c r="B146" s="63">
        <f>SUMIFS($K$60:$K$70,$M$60:$M$70, "agricolo")</f>
        <v>0</v>
      </c>
      <c r="C146" s="63">
        <f>SUMIFS($K$60:$K$70,$M$60:$M$70, "forestale")</f>
        <v>0</v>
      </c>
      <c r="D146" s="63">
        <f>SUMIFS($K$60:$K$70,$M$60:$M$70, "altri settori")</f>
        <v>0</v>
      </c>
      <c r="E146" s="63">
        <f>SUM(B146:D146)</f>
        <v>0</v>
      </c>
      <c r="F146" s="188"/>
      <c r="G146" s="188"/>
      <c r="H146" s="189"/>
      <c r="I146" s="189"/>
      <c r="J146" s="189"/>
      <c r="K146" s="189"/>
      <c r="L146" s="190"/>
      <c r="M146" s="191"/>
      <c r="N146" s="189"/>
      <c r="O146" s="189"/>
      <c r="P146" s="189"/>
      <c r="Q146" s="189"/>
      <c r="R146" s="189"/>
      <c r="S146" s="189"/>
      <c r="T146" s="189"/>
      <c r="U146" s="189"/>
      <c r="V146" s="375"/>
      <c r="W146" s="87"/>
      <c r="X146" s="87"/>
      <c r="Y146" s="87"/>
      <c r="Z146" s="87"/>
    </row>
    <row r="147" spans="1:26" s="154" customFormat="1" ht="26.25" customHeight="1" x14ac:dyDescent="0.3">
      <c r="A147" s="69" t="s">
        <v>42</v>
      </c>
      <c r="B147" s="70">
        <f>SUM(B145:B146)</f>
        <v>0</v>
      </c>
      <c r="C147" s="70">
        <f t="shared" ref="C147:D147" si="22">SUM(C145:C146)</f>
        <v>0</v>
      </c>
      <c r="D147" s="70">
        <f t="shared" si="22"/>
        <v>0</v>
      </c>
      <c r="E147" s="70">
        <f>SUM(E145:E146)</f>
        <v>0</v>
      </c>
      <c r="F147" s="188"/>
      <c r="G147" s="188"/>
      <c r="H147" s="189"/>
      <c r="I147" s="189"/>
      <c r="J147" s="189"/>
      <c r="K147" s="189"/>
      <c r="L147" s="190"/>
      <c r="M147" s="191"/>
      <c r="N147" s="189"/>
      <c r="O147" s="189"/>
      <c r="P147" s="189"/>
      <c r="Q147" s="189"/>
      <c r="R147" s="189"/>
      <c r="S147" s="189"/>
      <c r="T147" s="189"/>
      <c r="U147" s="189"/>
      <c r="V147" s="375"/>
      <c r="W147" s="87"/>
      <c r="X147" s="87"/>
      <c r="Y147" s="87"/>
      <c r="Z147" s="87"/>
    </row>
    <row r="148" spans="1:26" s="154" customFormat="1" ht="26.25" customHeight="1" x14ac:dyDescent="0.3">
      <c r="A148" s="62" t="s">
        <v>7</v>
      </c>
      <c r="B148" s="63">
        <f>SUMIFS($K$75:$K$82,$M$75:$M$82, "agricolo")</f>
        <v>0</v>
      </c>
      <c r="C148" s="63">
        <f>SUMIFS($K$75:$K$82,$M$75:$M$82, "forestale")</f>
        <v>0</v>
      </c>
      <c r="D148" s="63">
        <f>SUMIFS($K$75:$K$82,$M$75:$M$82, "altri settori")</f>
        <v>0</v>
      </c>
      <c r="E148" s="63">
        <f t="shared" ref="E148:E153" si="23">SUM(B148:D148)</f>
        <v>0</v>
      </c>
      <c r="F148" s="188"/>
      <c r="G148" s="188"/>
      <c r="H148" s="189"/>
      <c r="I148" s="189"/>
      <c r="J148" s="189"/>
      <c r="K148" s="189"/>
      <c r="L148" s="190"/>
      <c r="M148" s="191"/>
      <c r="N148" s="189"/>
      <c r="O148" s="189"/>
      <c r="P148" s="189"/>
      <c r="Q148" s="189"/>
      <c r="R148" s="189"/>
      <c r="S148" s="189"/>
      <c r="T148" s="189"/>
      <c r="U148" s="189"/>
      <c r="V148" s="375"/>
      <c r="W148" s="87"/>
      <c r="X148" s="87"/>
      <c r="Y148" s="87"/>
      <c r="Z148" s="87"/>
    </row>
    <row r="149" spans="1:26" s="154" customFormat="1" ht="26.25" customHeight="1" x14ac:dyDescent="0.3">
      <c r="A149" s="62" t="s">
        <v>4</v>
      </c>
      <c r="B149" s="63">
        <f>SUMIFS($K$87:$K$94,$M$87:$M$94, "agricolo")</f>
        <v>0</v>
      </c>
      <c r="C149" s="63">
        <f>SUMIFS($K$87:$K$94,$M$87:$M$94, "forestale")</f>
        <v>0</v>
      </c>
      <c r="D149" s="63">
        <f>SUMIFS($K$87:$K$94,$M$87:$M$94, "altri settori")</f>
        <v>0</v>
      </c>
      <c r="E149" s="63">
        <f t="shared" si="23"/>
        <v>0</v>
      </c>
      <c r="F149" s="188"/>
      <c r="G149" s="188"/>
      <c r="H149" s="189"/>
      <c r="I149" s="189"/>
      <c r="J149" s="189"/>
      <c r="K149" s="189"/>
      <c r="L149" s="190"/>
      <c r="M149" s="191"/>
      <c r="N149" s="189"/>
      <c r="O149" s="189"/>
      <c r="P149" s="189"/>
      <c r="Q149" s="189"/>
      <c r="R149" s="189"/>
      <c r="S149" s="189"/>
      <c r="T149" s="189"/>
      <c r="U149" s="189"/>
      <c r="V149" s="375"/>
      <c r="W149" s="87"/>
      <c r="X149" s="87"/>
      <c r="Y149" s="87"/>
      <c r="Z149" s="87"/>
    </row>
    <row r="150" spans="1:26" s="154" customFormat="1" ht="26.25" customHeight="1" x14ac:dyDescent="0.3">
      <c r="A150" s="62" t="s">
        <v>44</v>
      </c>
      <c r="B150" s="63">
        <f>SUMIFS($K$99:$K$106,$M$99:$M$106, "agricolo")</f>
        <v>0</v>
      </c>
      <c r="C150" s="63">
        <f>SUMIFS($K$99:$K$106,$M$99:$M$106, "forestale")</f>
        <v>0</v>
      </c>
      <c r="D150" s="63">
        <f>SUMIFS($K$99:$K$106,$M$99:$M$106, "altri settori")</f>
        <v>0</v>
      </c>
      <c r="E150" s="63">
        <f t="shared" si="23"/>
        <v>0</v>
      </c>
      <c r="F150" s="188"/>
      <c r="G150" s="188"/>
      <c r="H150" s="189"/>
      <c r="I150" s="189"/>
      <c r="J150" s="189"/>
      <c r="K150" s="189"/>
      <c r="L150" s="190"/>
      <c r="M150" s="191"/>
      <c r="N150" s="189"/>
      <c r="O150" s="189"/>
      <c r="P150" s="189"/>
      <c r="Q150" s="189"/>
      <c r="R150" s="189"/>
      <c r="S150" s="189"/>
      <c r="T150" s="189"/>
      <c r="U150" s="189"/>
      <c r="V150" s="375"/>
      <c r="W150" s="87"/>
      <c r="X150" s="87"/>
      <c r="Y150" s="87"/>
      <c r="Z150" s="87"/>
    </row>
    <row r="151" spans="1:26" s="154" customFormat="1" ht="26.25" customHeight="1" x14ac:dyDescent="0.3">
      <c r="A151" s="62" t="s">
        <v>16</v>
      </c>
      <c r="B151" s="63">
        <f>SUMIFS($K$111:$K$118,$M$111:$M$118, "agricolo")</f>
        <v>0</v>
      </c>
      <c r="C151" s="63">
        <f>SUMIFS($K$111:$K$118,$M$111:$M$118, "forestale")</f>
        <v>0</v>
      </c>
      <c r="D151" s="63">
        <f>SUMIFS($K$111:$K$118,$M$111:$M$118, "altri settori")</f>
        <v>0</v>
      </c>
      <c r="E151" s="63">
        <f t="shared" si="23"/>
        <v>0</v>
      </c>
      <c r="F151" s="188"/>
      <c r="G151" s="188"/>
      <c r="H151" s="189"/>
      <c r="I151" s="189"/>
      <c r="J151" s="189"/>
      <c r="K151" s="189"/>
      <c r="L151" s="190"/>
      <c r="M151" s="191"/>
      <c r="N151" s="189"/>
      <c r="O151" s="189"/>
      <c r="P151" s="189"/>
      <c r="Q151" s="189"/>
      <c r="R151" s="189"/>
      <c r="S151" s="189"/>
      <c r="T151" s="189"/>
      <c r="U151" s="189"/>
      <c r="V151" s="375"/>
      <c r="W151" s="87"/>
      <c r="X151" s="87"/>
      <c r="Y151" s="87"/>
      <c r="Z151" s="87"/>
    </row>
    <row r="152" spans="1:26" s="154" customFormat="1" ht="26.25" customHeight="1" x14ac:dyDescent="0.3">
      <c r="A152" s="62" t="s">
        <v>5</v>
      </c>
      <c r="B152" s="63">
        <f>SUMIFS($K$123:$K$127,$M$123:$M$127, "agricolo")</f>
        <v>0</v>
      </c>
      <c r="C152" s="63">
        <f>SUMIFS($K$123:$K$127,$M$123:$M$127, "forestale")</f>
        <v>0</v>
      </c>
      <c r="D152" s="63">
        <f>SUMIFS($K$123:$K$127,$M$123:$M$127, "altri settori")</f>
        <v>0</v>
      </c>
      <c r="E152" s="63">
        <f t="shared" si="23"/>
        <v>0</v>
      </c>
      <c r="F152" s="188"/>
      <c r="G152" s="188"/>
      <c r="H152" s="189"/>
      <c r="I152" s="189"/>
      <c r="J152" s="189"/>
      <c r="K152" s="189"/>
      <c r="L152" s="190"/>
      <c r="M152" s="191"/>
      <c r="N152" s="189"/>
      <c r="O152" s="189"/>
      <c r="P152" s="189"/>
      <c r="Q152" s="189"/>
      <c r="R152" s="189"/>
      <c r="S152" s="189"/>
      <c r="T152" s="189"/>
      <c r="U152" s="189"/>
      <c r="V152" s="375"/>
      <c r="W152" s="87"/>
      <c r="X152" s="87"/>
      <c r="Y152" s="87"/>
      <c r="Z152" s="87"/>
    </row>
    <row r="153" spans="1:26" s="154" customFormat="1" ht="26.25" customHeight="1" x14ac:dyDescent="0.3">
      <c r="A153" s="62" t="s">
        <v>39</v>
      </c>
      <c r="B153" s="63">
        <f>SUMIFS($K$132:$K$136,$M$132:$M$136, "agricolo")</f>
        <v>0</v>
      </c>
      <c r="C153" s="63">
        <f>SUMIFS($K$132:$K$136,$M$132:$M$136, "forestale")</f>
        <v>0</v>
      </c>
      <c r="D153" s="63">
        <f>SUMIFS($K$132:$K$136,$M$132:$M$136, "altri settori")</f>
        <v>0</v>
      </c>
      <c r="E153" s="63">
        <f t="shared" si="23"/>
        <v>0</v>
      </c>
      <c r="F153" s="188"/>
      <c r="G153" s="188"/>
      <c r="H153" s="189"/>
      <c r="I153" s="189"/>
      <c r="J153" s="189"/>
      <c r="K153" s="189"/>
      <c r="L153" s="190"/>
      <c r="M153" s="191"/>
      <c r="N153" s="189"/>
      <c r="O153" s="189"/>
      <c r="P153" s="189"/>
      <c r="Q153" s="189"/>
      <c r="R153" s="189"/>
      <c r="S153" s="189"/>
      <c r="T153" s="189"/>
      <c r="U153" s="189"/>
      <c r="V153" s="375"/>
      <c r="W153" s="87"/>
      <c r="X153" s="87"/>
      <c r="Y153" s="87"/>
      <c r="Z153" s="87"/>
    </row>
    <row r="154" spans="1:26" s="154" customFormat="1" ht="26.25" customHeight="1" x14ac:dyDescent="0.3">
      <c r="A154" s="72" t="s">
        <v>2</v>
      </c>
      <c r="B154" s="73">
        <f t="shared" ref="B154:D154" si="24">SUM(B147:B153)</f>
        <v>0</v>
      </c>
      <c r="C154" s="73">
        <f t="shared" si="24"/>
        <v>0</v>
      </c>
      <c r="D154" s="73">
        <f t="shared" si="24"/>
        <v>0</v>
      </c>
      <c r="E154" s="73">
        <f>SUM(E147:E153)</f>
        <v>0</v>
      </c>
      <c r="F154" s="188"/>
      <c r="G154" s="188"/>
      <c r="H154" s="189"/>
      <c r="I154" s="189"/>
      <c r="J154" s="189"/>
      <c r="K154" s="189"/>
      <c r="L154" s="190"/>
      <c r="M154" s="191"/>
      <c r="N154" s="189"/>
      <c r="O154" s="189"/>
      <c r="P154" s="189"/>
      <c r="Q154" s="189"/>
      <c r="R154" s="189"/>
      <c r="S154" s="189"/>
      <c r="T154" s="189"/>
      <c r="U154" s="189"/>
      <c r="V154" s="375"/>
      <c r="W154" s="87"/>
      <c r="X154" s="87"/>
      <c r="Y154" s="87"/>
      <c r="Z154" s="87"/>
    </row>
    <row r="155" spans="1:26" s="154" customFormat="1" ht="26.25" customHeight="1" x14ac:dyDescent="0.3">
      <c r="A155" s="76" t="s">
        <v>34</v>
      </c>
      <c r="B155" s="77">
        <f>B147*0.15</f>
        <v>0</v>
      </c>
      <c r="C155" s="77">
        <f t="shared" ref="C155:E155" si="25">C147*0.15</f>
        <v>0</v>
      </c>
      <c r="D155" s="77">
        <f t="shared" si="25"/>
        <v>0</v>
      </c>
      <c r="E155" s="77">
        <f t="shared" si="25"/>
        <v>0</v>
      </c>
      <c r="F155" s="188"/>
      <c r="G155" s="188"/>
      <c r="H155" s="189"/>
      <c r="I155" s="189"/>
      <c r="J155" s="189"/>
      <c r="K155" s="189"/>
      <c r="L155" s="190"/>
      <c r="M155" s="191"/>
      <c r="N155" s="189"/>
      <c r="O155" s="189"/>
      <c r="P155" s="189"/>
      <c r="Q155" s="189"/>
      <c r="R155" s="189"/>
      <c r="S155" s="189"/>
      <c r="T155" s="189"/>
      <c r="U155" s="189"/>
      <c r="V155" s="375"/>
      <c r="W155" s="87"/>
      <c r="X155" s="87"/>
      <c r="Y155" s="87"/>
      <c r="Z155" s="87"/>
    </row>
    <row r="156" spans="1:26" s="154" customFormat="1" ht="26.25" customHeight="1" x14ac:dyDescent="0.3">
      <c r="A156" s="80" t="s">
        <v>139</v>
      </c>
      <c r="B156" s="81">
        <f t="shared" ref="B156:D156" si="26">B154+B155</f>
        <v>0</v>
      </c>
      <c r="C156" s="81">
        <f t="shared" si="26"/>
        <v>0</v>
      </c>
      <c r="D156" s="81">
        <f t="shared" si="26"/>
        <v>0</v>
      </c>
      <c r="E156" s="81">
        <f>E154+E155</f>
        <v>0</v>
      </c>
      <c r="F156" s="188"/>
      <c r="G156" s="188"/>
      <c r="H156" s="189"/>
      <c r="I156" s="189"/>
      <c r="J156" s="189"/>
      <c r="K156" s="189"/>
      <c r="L156" s="190"/>
      <c r="M156" s="191"/>
      <c r="N156" s="189"/>
      <c r="O156" s="189"/>
      <c r="P156" s="189"/>
      <c r="Q156" s="189"/>
      <c r="R156" s="189"/>
      <c r="S156" s="189"/>
      <c r="T156" s="189"/>
      <c r="U156" s="189"/>
      <c r="V156" s="375"/>
      <c r="W156" s="87"/>
      <c r="X156" s="87"/>
      <c r="Y156" s="87"/>
      <c r="Z156" s="87"/>
    </row>
    <row r="157" spans="1:26" s="154" customFormat="1" ht="26.25" customHeight="1" x14ac:dyDescent="0.3">
      <c r="A157" s="80" t="s">
        <v>140</v>
      </c>
      <c r="B157" s="81">
        <f>B156</f>
        <v>0</v>
      </c>
      <c r="C157" s="81">
        <f>C156</f>
        <v>0</v>
      </c>
      <c r="D157" s="81">
        <f>D156*0.7</f>
        <v>0</v>
      </c>
      <c r="E157" s="81">
        <f>SUM(B157:D157)</f>
        <v>0</v>
      </c>
      <c r="F157" s="188"/>
      <c r="G157" s="188"/>
      <c r="H157" s="189"/>
      <c r="I157" s="189"/>
      <c r="J157" s="189"/>
      <c r="K157" s="189"/>
      <c r="L157" s="190"/>
      <c r="M157" s="191"/>
      <c r="N157" s="189"/>
      <c r="O157" s="189"/>
      <c r="P157" s="189"/>
      <c r="Q157" s="189"/>
      <c r="R157" s="189"/>
      <c r="S157" s="189"/>
      <c r="T157" s="189"/>
      <c r="U157" s="189"/>
      <c r="V157" s="375"/>
      <c r="W157" s="87"/>
      <c r="X157" s="87"/>
      <c r="Y157" s="87"/>
      <c r="Z157" s="87"/>
    </row>
    <row r="158" spans="1:26" s="154" customFormat="1" ht="26.25" customHeight="1" x14ac:dyDescent="0.3">
      <c r="A158" s="182"/>
      <c r="B158" s="182"/>
      <c r="C158" s="182"/>
      <c r="D158" s="182"/>
      <c r="E158" s="188"/>
      <c r="F158" s="188"/>
      <c r="G158" s="188"/>
      <c r="H158" s="189"/>
      <c r="I158" s="189"/>
      <c r="J158" s="189"/>
      <c r="K158" s="189"/>
      <c r="L158" s="190"/>
      <c r="M158" s="191"/>
      <c r="N158" s="189"/>
      <c r="O158" s="189"/>
      <c r="P158" s="189"/>
      <c r="Q158" s="189"/>
      <c r="R158" s="189"/>
      <c r="S158" s="189"/>
      <c r="T158" s="189"/>
      <c r="U158" s="189"/>
      <c r="V158" s="375"/>
      <c r="W158" s="87"/>
      <c r="X158" s="87"/>
      <c r="Y158" s="87"/>
      <c r="Z158" s="87"/>
    </row>
    <row r="159" spans="1:26" s="154" customFormat="1" ht="15" customHeight="1" x14ac:dyDescent="0.3">
      <c r="A159" s="497"/>
      <c r="B159" s="497"/>
      <c r="C159" s="497"/>
      <c r="D159" s="497"/>
      <c r="E159" s="497"/>
      <c r="F159" s="497"/>
      <c r="G159" s="497"/>
      <c r="H159" s="497"/>
      <c r="I159" s="497"/>
      <c r="J159" s="497"/>
      <c r="K159" s="497"/>
      <c r="L159" s="497"/>
      <c r="M159" s="497"/>
      <c r="N159" s="497"/>
      <c r="O159" s="497"/>
      <c r="P159" s="497"/>
      <c r="Q159" s="497"/>
      <c r="R159" s="497"/>
      <c r="S159" s="497"/>
      <c r="T159" s="497"/>
      <c r="U159" s="497"/>
      <c r="V159" s="387"/>
      <c r="W159" s="87"/>
      <c r="X159" s="87"/>
      <c r="Y159" s="87"/>
      <c r="Z159" s="87"/>
    </row>
    <row r="160" spans="1:26" s="154" customFormat="1" ht="26.25" customHeight="1" x14ac:dyDescent="0.3">
      <c r="A160" s="193" t="s">
        <v>174</v>
      </c>
      <c r="B160" s="194"/>
      <c r="C160" s="194"/>
      <c r="D160" s="194"/>
      <c r="E160" s="194"/>
      <c r="F160" s="194"/>
      <c r="G160" s="194"/>
      <c r="H160" s="194"/>
      <c r="I160" s="152"/>
      <c r="J160" s="152"/>
      <c r="K160" s="195"/>
      <c r="L160" s="194"/>
      <c r="M160" s="85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</row>
    <row r="161" spans="1:26" s="154" customFormat="1" ht="26.25" customHeight="1" x14ac:dyDescent="0.3">
      <c r="A161" s="486" t="s">
        <v>0</v>
      </c>
      <c r="B161" s="463" t="s">
        <v>68</v>
      </c>
      <c r="C161" s="464"/>
      <c r="D161" s="464"/>
      <c r="E161" s="464"/>
      <c r="F161" s="464"/>
      <c r="G161" s="464"/>
      <c r="H161" s="464"/>
      <c r="I161" s="464"/>
      <c r="J161" s="464"/>
      <c r="K161" s="464"/>
      <c r="L161" s="464"/>
      <c r="M161" s="464"/>
      <c r="N161" s="465"/>
      <c r="O161" s="360"/>
      <c r="P161" s="360"/>
      <c r="Q161" s="360"/>
      <c r="R161" s="360"/>
      <c r="S161" s="360"/>
      <c r="T161" s="360"/>
      <c r="U161" s="360"/>
      <c r="V161" s="87"/>
      <c r="W161" s="87"/>
      <c r="X161" s="87"/>
      <c r="Y161" s="87"/>
      <c r="Z161" s="87"/>
    </row>
    <row r="162" spans="1:26" s="154" customFormat="1" ht="26.25" customHeight="1" x14ac:dyDescent="0.3">
      <c r="A162" s="486"/>
      <c r="B162" s="57" t="str">
        <f>$W$7</f>
        <v>prodotto 1</v>
      </c>
      <c r="C162" s="57" t="str">
        <f>$W$8</f>
        <v>prodotto 2</v>
      </c>
      <c r="D162" s="57" t="str">
        <f>$W$9</f>
        <v>prodotto 3</v>
      </c>
      <c r="E162" s="57" t="str">
        <f>$W$10</f>
        <v>prodotto 4</v>
      </c>
      <c r="F162" s="57" t="str">
        <f>$W$11</f>
        <v>prodotto 5</v>
      </c>
      <c r="G162" s="57" t="str">
        <f>$W$12</f>
        <v>prodotto 6</v>
      </c>
      <c r="H162" s="57" t="str">
        <f>$W$13</f>
        <v>prodotto 7</v>
      </c>
      <c r="I162" s="57" t="str">
        <f>$W$14</f>
        <v>prodotto 8</v>
      </c>
      <c r="J162" s="57">
        <f>$W$15</f>
        <v>0</v>
      </c>
      <c r="K162" s="57">
        <f>$W$16</f>
        <v>0</v>
      </c>
      <c r="L162" s="57">
        <f>$W$17</f>
        <v>0</v>
      </c>
      <c r="M162" s="57">
        <f>$W$18</f>
        <v>0</v>
      </c>
      <c r="N162" s="486" t="s">
        <v>1</v>
      </c>
      <c r="O162" s="360"/>
      <c r="P162" s="360"/>
      <c r="Q162" s="360"/>
      <c r="R162" s="360"/>
      <c r="S162" s="360"/>
      <c r="T162" s="360"/>
      <c r="U162" s="360"/>
      <c r="V162" s="87"/>
      <c r="W162" s="87"/>
      <c r="X162" s="87"/>
      <c r="Y162" s="87"/>
      <c r="Z162" s="87"/>
    </row>
    <row r="163" spans="1:26" s="197" customFormat="1" ht="26.25" customHeight="1" x14ac:dyDescent="0.3">
      <c r="A163" s="486"/>
      <c r="B163" s="58" t="str">
        <f>$X$7</f>
        <v>FA 4.0</v>
      </c>
      <c r="C163" s="58" t="str">
        <f>$X$8</f>
        <v>FA 2.b</v>
      </c>
      <c r="D163" s="58" t="str">
        <f>$X$9</f>
        <v>FA 4.0</v>
      </c>
      <c r="E163" s="58" t="str">
        <f>$X$10</f>
        <v>FA 6.a</v>
      </c>
      <c r="F163" s="58" t="str">
        <f>$X$11</f>
        <v>FA 6.a</v>
      </c>
      <c r="G163" s="58" t="str">
        <f>$X$12</f>
        <v>FA 6.a</v>
      </c>
      <c r="H163" s="58" t="str">
        <f>$X$13</f>
        <v>FA 6.a</v>
      </c>
      <c r="I163" s="58" t="str">
        <f>$X$14</f>
        <v>FA 2.b</v>
      </c>
      <c r="J163" s="58">
        <f>$X$15</f>
        <v>0</v>
      </c>
      <c r="K163" s="58">
        <f>$X$16</f>
        <v>0</v>
      </c>
      <c r="L163" s="58">
        <f>$X$17</f>
        <v>0</v>
      </c>
      <c r="M163" s="58">
        <f>$X$18</f>
        <v>0</v>
      </c>
      <c r="N163" s="486"/>
      <c r="O163" s="360"/>
      <c r="P163" s="360"/>
      <c r="Q163" s="360"/>
      <c r="R163" s="360"/>
      <c r="S163" s="360"/>
      <c r="T163" s="360"/>
      <c r="U163" s="360"/>
      <c r="V163" s="87"/>
      <c r="W163" s="196"/>
      <c r="X163" s="196"/>
      <c r="Y163" s="196"/>
      <c r="Z163" s="196"/>
    </row>
    <row r="164" spans="1:26" s="154" customFormat="1" ht="26.25" customHeight="1" x14ac:dyDescent="0.3">
      <c r="A164" s="62" t="s">
        <v>33</v>
      </c>
      <c r="B164" s="63">
        <f>SUMIFS($N$35:$N$55,$G$35:$G$55, $B$5,$L$35:$L$55, $B$6)</f>
        <v>0</v>
      </c>
      <c r="C164" s="63">
        <f>SUMIFS($N$35:$N$55,$G$35:$G$55, $C$5,$L$35:$L$55,$C$6)</f>
        <v>0</v>
      </c>
      <c r="D164" s="63">
        <f>SUMIFS($N$35:$N$55,$G$35:$G$55, $D$5,$L$35:$L$55, $D$6)</f>
        <v>0</v>
      </c>
      <c r="E164" s="63">
        <f>SUMIFS($N$35:$N$55,$G$35:$G$55, $E$5,$L$35:$L$55, $E$6)</f>
        <v>0</v>
      </c>
      <c r="F164" s="63">
        <f>SUMIFS($N$35:$N$55,$G$35:$G$55,$F$5,$L$35:$L$55, $F$6)</f>
        <v>0</v>
      </c>
      <c r="G164" s="63">
        <f>SUMIFS($N$35:$N$55,$G$35:$G$55,$G$5,$L$35:$L$55, $G$6)</f>
        <v>0</v>
      </c>
      <c r="H164" s="63">
        <f>SUMIFS($N$35:$N$55,$G$35:$G$55,$H$5,$L$35:$L$55, $H$6)</f>
        <v>0</v>
      </c>
      <c r="I164" s="63">
        <f>SUMIFS($N$35:$N$55,$G$35:$G$55,$I$5,$L$35:$L$55, $I$6)</f>
        <v>0</v>
      </c>
      <c r="J164" s="63">
        <f>SUMIFS($N$35:$N$55,$G$35:$G$55,$J$5,$L$35:$L$55, $J$6)</f>
        <v>0</v>
      </c>
      <c r="K164" s="63">
        <f>SUMIFS($N$35:$N$55,$G$35:$G$55,$K$5,$L$35:$L$55, $K$6)</f>
        <v>0</v>
      </c>
      <c r="L164" s="63">
        <f>SUMIFS($N$35:$N$55,$G$35:$G$55,$L$5,$L$35:$L$55, $L$6)</f>
        <v>0</v>
      </c>
      <c r="M164" s="63">
        <f>SUMIFS($N$35:$N$55,$G$35:$G$55,$M$5,$L$35:$L$55, $M$6)</f>
        <v>0</v>
      </c>
      <c r="N164" s="63">
        <f>SUM(B164:M164)</f>
        <v>0</v>
      </c>
      <c r="O164" s="361"/>
      <c r="P164" s="361"/>
      <c r="Q164" s="361"/>
      <c r="R164" s="361"/>
      <c r="S164" s="361"/>
      <c r="T164" s="361"/>
      <c r="U164" s="361"/>
      <c r="V164" s="196"/>
      <c r="W164" s="87"/>
      <c r="X164" s="87"/>
      <c r="Y164" s="87"/>
      <c r="Z164" s="87"/>
    </row>
    <row r="165" spans="1:26" s="154" customFormat="1" ht="26.25" customHeight="1" x14ac:dyDescent="0.3">
      <c r="A165" s="62" t="s">
        <v>38</v>
      </c>
      <c r="B165" s="63">
        <f>SUMIFS($N$60:$N$70,$G$60:$G$70, $B$5,$L$60:$L$70, $B$6)</f>
        <v>0</v>
      </c>
      <c r="C165" s="63">
        <f>SUMIFS($N$60:$N$70,$G$60:$G$70, $C$5,$L$60:$L$70, $C$6)</f>
        <v>0</v>
      </c>
      <c r="D165" s="63">
        <f>SUMIFS($N$60:$N$70,$G$60:$G$70, $D$5,$L$60:$L$70, $D$6)</f>
        <v>0</v>
      </c>
      <c r="E165" s="63">
        <f>SUMIFS($N$60:$N$70,$G$60:$G$70, $E$5,$L$60:$L$70, $E$6)</f>
        <v>0</v>
      </c>
      <c r="F165" s="63">
        <f>SUMIFS($N$60:$N$70,$G$60:$G$70,$F$5,$L$60:$L$70, $F$6)</f>
        <v>0</v>
      </c>
      <c r="G165" s="63">
        <f>SUMIFS($N$60:$N$70,$G$60:$G$70,$G$5,$L$60:$L$70, $G$6)</f>
        <v>0</v>
      </c>
      <c r="H165" s="63">
        <f>SUMIFS($N$60:$N$70,$G$60:$G$70,$H$5,$L$60:$L$70, $H$6)</f>
        <v>0</v>
      </c>
      <c r="I165" s="63">
        <f>SUMIFS($N$60:$N$70,$G$60:$G$70,$I$5,$L$60:$L$70, $I$6)</f>
        <v>0</v>
      </c>
      <c r="J165" s="63">
        <f>SUMIFS($N$60:$N$70,$G$60:$G$70,$J$5,$L$60:$L$70, $J$6)</f>
        <v>0</v>
      </c>
      <c r="K165" s="63">
        <f>SUMIFS($N$60:$N$70,$G$60:$G$70,$K$5,$L$60:$L$70, $K$6)</f>
        <v>0</v>
      </c>
      <c r="L165" s="63">
        <f>SUMIFS($N$60:$N$70,$G$60:$G$70,$L$5,$L$60:$L$70, $L$6)</f>
        <v>0</v>
      </c>
      <c r="M165" s="63">
        <f>SUMIFS($N$60:$N$70,$G$60:$G$70,$M$5,$L$60:$L$70, $M$6)</f>
        <v>0</v>
      </c>
      <c r="N165" s="63">
        <f>SUM(B165:M165)</f>
        <v>0</v>
      </c>
      <c r="O165" s="361"/>
      <c r="P165" s="361"/>
      <c r="Q165" s="361"/>
      <c r="R165" s="361"/>
      <c r="S165" s="361"/>
      <c r="T165" s="361"/>
      <c r="U165" s="361"/>
      <c r="V165" s="196"/>
      <c r="W165" s="87"/>
      <c r="X165" s="87"/>
      <c r="Y165" s="87"/>
      <c r="Z165" s="87"/>
    </row>
    <row r="166" spans="1:26" s="154" customFormat="1" ht="26.25" customHeight="1" x14ac:dyDescent="0.3">
      <c r="A166" s="69" t="s">
        <v>42</v>
      </c>
      <c r="B166" s="70">
        <f>SUM(B164:B165)</f>
        <v>0</v>
      </c>
      <c r="C166" s="70">
        <f t="shared" ref="C166:M166" si="27">SUM(C164:C165)</f>
        <v>0</v>
      </c>
      <c r="D166" s="70">
        <f t="shared" si="27"/>
        <v>0</v>
      </c>
      <c r="E166" s="70">
        <f t="shared" si="27"/>
        <v>0</v>
      </c>
      <c r="F166" s="70">
        <f t="shared" si="27"/>
        <v>0</v>
      </c>
      <c r="G166" s="70">
        <f t="shared" si="27"/>
        <v>0</v>
      </c>
      <c r="H166" s="70">
        <f t="shared" si="27"/>
        <v>0</v>
      </c>
      <c r="I166" s="70">
        <f t="shared" si="27"/>
        <v>0</v>
      </c>
      <c r="J166" s="70">
        <f t="shared" si="27"/>
        <v>0</v>
      </c>
      <c r="K166" s="70">
        <f t="shared" si="27"/>
        <v>0</v>
      </c>
      <c r="L166" s="70">
        <f t="shared" si="27"/>
        <v>0</v>
      </c>
      <c r="M166" s="70">
        <f t="shared" si="27"/>
        <v>0</v>
      </c>
      <c r="N166" s="70">
        <f>SUM(N164:N165)</f>
        <v>0</v>
      </c>
      <c r="O166" s="362"/>
      <c r="P166" s="362"/>
      <c r="Q166" s="362"/>
      <c r="R166" s="362"/>
      <c r="S166" s="362"/>
      <c r="T166" s="362"/>
      <c r="U166" s="362"/>
      <c r="V166" s="196"/>
      <c r="W166" s="87"/>
      <c r="X166" s="87"/>
      <c r="Y166" s="87"/>
      <c r="Z166" s="87"/>
    </row>
    <row r="167" spans="1:26" s="154" customFormat="1" ht="26.25" customHeight="1" x14ac:dyDescent="0.3">
      <c r="A167" s="62" t="s">
        <v>7</v>
      </c>
      <c r="B167" s="63">
        <f>SUMIFS($N$75:$N$82,$G$75:$G$82, $B$5,$L$75:$L$82, $B$6)</f>
        <v>0</v>
      </c>
      <c r="C167" s="63">
        <f>SUMIFS($N$75:$N$82,$G$75:$G$82, $C$5,$L$75:$L$82, $C$6)</f>
        <v>0</v>
      </c>
      <c r="D167" s="63">
        <f>SUMIFS($N$75:$N$82,$G$75:$G$82, $D$5,$L$75:$L$82, $D$6)</f>
        <v>0</v>
      </c>
      <c r="E167" s="63">
        <f>SUMIFS($N$75:$N$82,$G$75:$G$82, $E$5,$L$75:$L$82, $E$6)</f>
        <v>0</v>
      </c>
      <c r="F167" s="63">
        <f>SUMIFS($N$75:$N$82,$G$75:$G$82,$F$5,$L$75:$L$82, $F$6)</f>
        <v>0</v>
      </c>
      <c r="G167" s="63">
        <f>SUMIFS($N$75:$N$82,$G$75:$G$82,$G$5,$L$75:$L$82, $G$6)</f>
        <v>0</v>
      </c>
      <c r="H167" s="63">
        <f>SUMIFS($N$75:$N$82,$G$75:$G$82,$H$5,$L$75:$L$82, $H$6)</f>
        <v>0</v>
      </c>
      <c r="I167" s="63">
        <f>SUMIFS($N$75:$N$82,$G$75:$G$82,$I$5,$L$75:$L$82, $I$6)</f>
        <v>0</v>
      </c>
      <c r="J167" s="63">
        <f>SUMIFS($N$75:$N$82,$G$75:$G$82,$J$5,$L$75:$L$82, $J$6)</f>
        <v>0</v>
      </c>
      <c r="K167" s="63">
        <f>SUMIFS($N$75:$N$82,$G$75:$G$82,$K$5,$L$75:$L$82, $K$6)</f>
        <v>0</v>
      </c>
      <c r="L167" s="63">
        <f>SUMIFS($N$75:$N$82,$G$75:$G$82,$L$5,$L$75:$L$82, $L$6)</f>
        <v>0</v>
      </c>
      <c r="M167" s="63">
        <f>SUMIFS($N$75:$N$82,$G$75:$G$82,$M$5,$L$75:$L$82, $M$6)</f>
        <v>0</v>
      </c>
      <c r="N167" s="63">
        <f t="shared" ref="N167:N172" si="28">SUM(B167:M167)</f>
        <v>0</v>
      </c>
      <c r="O167" s="361"/>
      <c r="P167" s="361"/>
      <c r="Q167" s="361"/>
      <c r="R167" s="361"/>
      <c r="S167" s="361"/>
      <c r="T167" s="361"/>
      <c r="U167" s="361"/>
      <c r="V167" s="196"/>
      <c r="W167" s="87"/>
      <c r="X167" s="87"/>
      <c r="Y167" s="87"/>
      <c r="Z167" s="87"/>
    </row>
    <row r="168" spans="1:26" s="154" customFormat="1" ht="26.25" customHeight="1" x14ac:dyDescent="0.3">
      <c r="A168" s="62" t="s">
        <v>4</v>
      </c>
      <c r="B168" s="63">
        <f>SUMIFS($N$87:$N$94,$G$87:$G$94, $B$5,$L$87:$L$94, $B$6)</f>
        <v>0</v>
      </c>
      <c r="C168" s="63">
        <f>SUMIFS($N$87:$N$94,$G$87:$G$94, $C$5,$L$87:$L$94, $C$6)</f>
        <v>0</v>
      </c>
      <c r="D168" s="63">
        <f>SUMIFS($N$87:$N$94,$G$87:$G$94, $D$5,$L$87:$L$94, $D$6)</f>
        <v>0</v>
      </c>
      <c r="E168" s="63">
        <f>SUMIFS($N$87:$N$94,$G$87:$G$94, $E$5,$L$87:$L$94, $E$6)</f>
        <v>0</v>
      </c>
      <c r="F168" s="63">
        <f>SUMIFS($N$87:$N$94,$G$87:$G$94,$F$5,$L$87:$L$94, $F$6)</f>
        <v>0</v>
      </c>
      <c r="G168" s="63">
        <f>SUMIFS($N$87:$N$94,$G$87:$G$94,$G$5,$L$87:$L$94, $G$6)</f>
        <v>0</v>
      </c>
      <c r="H168" s="63">
        <f>SUMIFS($N$87:$N$94,$G$87:$G$94,$H$5,$L$87:$L$94, $H$6)</f>
        <v>0</v>
      </c>
      <c r="I168" s="63">
        <f>SUMIFS($N$87:$N$94,$G$87:$G$94,$I$5,$L$87:$L$94, $I$6)</f>
        <v>0</v>
      </c>
      <c r="J168" s="63">
        <f>SUMIFS($N$87:$N$94,$G$87:$G$94,$J$5,$L$87:$L$94, $J$6)</f>
        <v>0</v>
      </c>
      <c r="K168" s="63">
        <f>SUMIFS($N$87:$N$94,$G$87:$G$94,$K$5,$L$87:$L$94, $K$6)</f>
        <v>0</v>
      </c>
      <c r="L168" s="63">
        <f>SUMIFS($N$87:$N$94,$G$87:$G$94,$L$5,$L$87:$L$94, $L$6)</f>
        <v>0</v>
      </c>
      <c r="M168" s="63">
        <f>SUMIFS($N$87:$N$94,$G$87:$G$94,$M$5,$L$87:$L$94, $M$6)</f>
        <v>0</v>
      </c>
      <c r="N168" s="63">
        <f t="shared" si="28"/>
        <v>0</v>
      </c>
      <c r="O168" s="361"/>
      <c r="P168" s="361"/>
      <c r="Q168" s="361"/>
      <c r="R168" s="361"/>
      <c r="S168" s="361"/>
      <c r="T168" s="361"/>
      <c r="U168" s="361"/>
      <c r="V168" s="196"/>
      <c r="W168" s="87"/>
      <c r="X168" s="87"/>
      <c r="Y168" s="87"/>
      <c r="Z168" s="87"/>
    </row>
    <row r="169" spans="1:26" s="154" customFormat="1" ht="26.25" customHeight="1" x14ac:dyDescent="0.3">
      <c r="A169" s="62" t="s">
        <v>44</v>
      </c>
      <c r="B169" s="63">
        <f>SUMIFS($N$98:$N$106,$G$98:$G$106, $B$5,$L$98:$L$106, $B$6)</f>
        <v>0</v>
      </c>
      <c r="C169" s="63">
        <f>SUMIFS($N$98:$N$106,$G$98:$G$106, $C$5,$L$98:$L$106, $C$6)</f>
        <v>0</v>
      </c>
      <c r="D169" s="63">
        <f>SUMIFS($N$98:$N$106,$G$98:$G$106, $D$5,$L$98:$L$106, $D$6)</f>
        <v>0</v>
      </c>
      <c r="E169" s="63">
        <f>SUMIFS($N$98:$N$106,$G$98:$G$106, $E$5,$L$98:$L$106, $E$6)</f>
        <v>0</v>
      </c>
      <c r="F169" s="63">
        <f>SUMIFS($N$98:$N$106,$G$98:$G$106,$F$5,$L$98:$L$106, $F$6)</f>
        <v>0</v>
      </c>
      <c r="G169" s="63">
        <f>SUMIFS($N$98:$N$106,$G$98:$G$106,$G$5,$L$98:$L$106, $G$6)</f>
        <v>0</v>
      </c>
      <c r="H169" s="63">
        <f>SUMIFS($N$98:$N$106,$G$98:$G$106,$H$5,$L$98:$L$106, $H$6)</f>
        <v>0</v>
      </c>
      <c r="I169" s="63">
        <f>SUMIFS($N$98:$N$106,$G$98:$G$106,$I$5,$L$98:$L$106, $I$6)</f>
        <v>0</v>
      </c>
      <c r="J169" s="63">
        <f>SUMIFS($N$98:$N$106,$G$98:$G$106,$J$5,$L$98:$L$106, $J$6)</f>
        <v>0</v>
      </c>
      <c r="K169" s="63">
        <f>SUMIFS($N$98:$N$106,$G$98:$G$106,$K$5,$L$98:$L$106, $K$6)</f>
        <v>0</v>
      </c>
      <c r="L169" s="63">
        <f>SUMIFS($N$98:$N$106,$G$98:$G$106,$L$5,$L$98:$L$106, $L$6)</f>
        <v>0</v>
      </c>
      <c r="M169" s="63">
        <f>SUMIFS($N$98:$N$106,$G$98:$G$106,$M$5,$L$98:$L$106, $M$6)</f>
        <v>0</v>
      </c>
      <c r="N169" s="63">
        <f t="shared" si="28"/>
        <v>0</v>
      </c>
      <c r="O169" s="361"/>
      <c r="P169" s="361"/>
      <c r="Q169" s="361"/>
      <c r="R169" s="361"/>
      <c r="S169" s="361"/>
      <c r="T169" s="361"/>
      <c r="U169" s="361"/>
      <c r="V169" s="196"/>
      <c r="W169" s="87"/>
      <c r="X169" s="87"/>
      <c r="Y169" s="87"/>
      <c r="Z169" s="87"/>
    </row>
    <row r="170" spans="1:26" s="154" customFormat="1" ht="26.25" customHeight="1" x14ac:dyDescent="0.3">
      <c r="A170" s="62" t="s">
        <v>16</v>
      </c>
      <c r="B170" s="63">
        <f>SUMIFS($N$111:$N$118,$G$111:$G$118, $B$5,$L$111:$L$118, $B$6)</f>
        <v>0</v>
      </c>
      <c r="C170" s="63">
        <f>SUMIFS($N$111:$N$118,$G$111:$G$118, $C$5,$L$111:$L$118, $C$6)</f>
        <v>0</v>
      </c>
      <c r="D170" s="63">
        <f>SUMIFS($N$111:$N$118,$G$111:$G$118, $D$5,$L$111:$L$118, $D$6)</f>
        <v>0</v>
      </c>
      <c r="E170" s="63">
        <f>SUMIFS($N$111:$N$118,$G$111:$G$118, $E$5,$L$111:$L$118, $E$6)</f>
        <v>0</v>
      </c>
      <c r="F170" s="63">
        <f>SUMIFS($N$111:$N$118,$G$111:$G$118,$F$5,$L$111:$L$118, $F$6)</f>
        <v>0</v>
      </c>
      <c r="G170" s="63">
        <f>SUMIFS($N$111:$N$118,$G$111:$G$118,$G$5,$L$111:$L$118, $G$6)</f>
        <v>0</v>
      </c>
      <c r="H170" s="63">
        <f>SUMIFS($N$111:$N$118,$G$111:$G$118,$H$5,$L$111:$L$118, $H$6)</f>
        <v>0</v>
      </c>
      <c r="I170" s="63">
        <f>SUMIFS($N$111:$N$118,$G$111:$G$118,$I$5,$L$111:$L$118, $I$6)</f>
        <v>0</v>
      </c>
      <c r="J170" s="63">
        <f>SUMIFS($N$111:$N$118,$G$111:$G$118,$J$5,$L$111:$L$118, $J$6)</f>
        <v>0</v>
      </c>
      <c r="K170" s="63">
        <f>SUMIFS($N$111:$N$118,$G$111:$G$118,$K$5,$L$111:$L$118, $K$6)</f>
        <v>0</v>
      </c>
      <c r="L170" s="63">
        <f>SUMIFS($N$111:$N$118,$G$111:$G$118,$L$5,$L$111:$L$118, $L$6)</f>
        <v>0</v>
      </c>
      <c r="M170" s="63">
        <f>SUMIFS($N$111:$N$118,$G$111:$G$118,$M$5,$L$111:$L$118, $M$6)</f>
        <v>0</v>
      </c>
      <c r="N170" s="63">
        <f t="shared" si="28"/>
        <v>0</v>
      </c>
      <c r="O170" s="361"/>
      <c r="P170" s="361"/>
      <c r="Q170" s="361"/>
      <c r="R170" s="361"/>
      <c r="S170" s="361"/>
      <c r="T170" s="361"/>
      <c r="U170" s="361"/>
      <c r="V170" s="196"/>
      <c r="W170" s="87"/>
      <c r="X170" s="87"/>
      <c r="Y170" s="87"/>
      <c r="Z170" s="87"/>
    </row>
    <row r="171" spans="1:26" s="154" customFormat="1" ht="26.25" customHeight="1" x14ac:dyDescent="0.3">
      <c r="A171" s="62" t="s">
        <v>5</v>
      </c>
      <c r="B171" s="63">
        <f>SUMIFS($N$123:$N$127,$G$123:$G$127, $B$5,$L$123:$L$127, $B$6)</f>
        <v>0</v>
      </c>
      <c r="C171" s="63">
        <f>SUMIFS($N$123:$N$127,$G$123:$G$127, $C$5,$L$123:$L$127, $C$6)</f>
        <v>0</v>
      </c>
      <c r="D171" s="63">
        <f>SUMIFS($N$123:$N$127,$G$123:$G$127, $D$5,$L$123:$L$127, $D$6)</f>
        <v>0</v>
      </c>
      <c r="E171" s="63">
        <f>SUMIFS($N$123:$N$127,$G$123:$G$127, $E$5,$L$123:$L$127, $E$6)</f>
        <v>0</v>
      </c>
      <c r="F171" s="63">
        <f>SUMIFS($N$123:$N$127,$G$123:$G$127,$F$5,$L$123:$L$127, $F$6)</f>
        <v>0</v>
      </c>
      <c r="G171" s="63">
        <f>SUMIFS($N$123:$N$127,$G$123:$G$127,$G$5,$L$123:$L$127, $G$6)</f>
        <v>0</v>
      </c>
      <c r="H171" s="63">
        <f>SUMIFS($N$123:$N$127,$G$123:$G$127,$H$5,$L$123:$L$127, $H$6)</f>
        <v>0</v>
      </c>
      <c r="I171" s="63">
        <f>SUMIFS($N$123:$N$127,$G$123:$G$127,$I$5,$L$123:$L$127, $I$6)</f>
        <v>0</v>
      </c>
      <c r="J171" s="63">
        <f>SUMIFS($N$123:$N$127,$G$123:$G$127,$J$5,$L$123:$L$127, $J$6)</f>
        <v>0</v>
      </c>
      <c r="K171" s="63">
        <f>SUMIFS($N$123:$N$127,$G$123:$G$127,$K$5,$L$123:$L$127, $K$6)</f>
        <v>0</v>
      </c>
      <c r="L171" s="63">
        <f>SUMIFS($N$123:$N$127,$G$123:$G$127,$L$5,$L$123:$L$127, $L$6)</f>
        <v>0</v>
      </c>
      <c r="M171" s="63">
        <f>SUMIFS($N$123:$N$127,$G$123:$G$127,$M$5,$L$123:$L$127, $M$6)</f>
        <v>0</v>
      </c>
      <c r="N171" s="63">
        <f t="shared" si="28"/>
        <v>0</v>
      </c>
      <c r="O171" s="361"/>
      <c r="P171" s="361"/>
      <c r="Q171" s="361"/>
      <c r="R171" s="361"/>
      <c r="S171" s="361"/>
      <c r="T171" s="361"/>
      <c r="U171" s="361"/>
      <c r="V171" s="196"/>
      <c r="W171" s="87"/>
      <c r="X171" s="87"/>
      <c r="Y171" s="87"/>
      <c r="Z171" s="87"/>
    </row>
    <row r="172" spans="1:26" s="154" customFormat="1" ht="26.25" customHeight="1" x14ac:dyDescent="0.3">
      <c r="A172" s="62" t="s">
        <v>39</v>
      </c>
      <c r="B172" s="63">
        <f>SUMIFS($N$132:$N$136,$G$132:$G$136, $B$5,$L$132:$L$136, $B$6)</f>
        <v>0</v>
      </c>
      <c r="C172" s="63">
        <f>SUMIFS($N$132:$N$136,$G$132:$G$136, $C$5,$L$132:$L$136, $C$6)</f>
        <v>0</v>
      </c>
      <c r="D172" s="63">
        <f>SUMIFS($N$132:$N$136,$G$132:$G$136, $D$5,$L$132:$L$136, $D$6)</f>
        <v>0</v>
      </c>
      <c r="E172" s="63">
        <f>SUMIFS($N$132:$N$136,$G$132:$G$136, $E$5,$L$132:$L$136, $E$6)</f>
        <v>0</v>
      </c>
      <c r="F172" s="63">
        <f>SUMIFS($N$132:$N$136,$G$132:$G$136,$F$5,$L$132:$L$136, $F$6)</f>
        <v>0</v>
      </c>
      <c r="G172" s="63">
        <f>SUMIFS($N$132:$N$136,$G$132:$G$136,$G$5,$L$132:$L$136, $G$6)</f>
        <v>0</v>
      </c>
      <c r="H172" s="63">
        <f>SUMIFS($N$132:$N$136,$G$132:$G$136,$H$5,$L$132:$L$136, $H$6)</f>
        <v>0</v>
      </c>
      <c r="I172" s="63">
        <f>SUMIFS($N$132:$N$136,$G$132:$G$136,$I$5,$L$132:$L$136, $I$6)</f>
        <v>0</v>
      </c>
      <c r="J172" s="63">
        <f>SUMIFS($N$132:$N$136,$G$132:$G$136,$J$5,$L$132:$L$136, $J$6)</f>
        <v>0</v>
      </c>
      <c r="K172" s="63">
        <f>SUMIFS($N$132:$N$136,$G$132:$G$136,$K$5,$L$132:$L$136, $K$6)</f>
        <v>0</v>
      </c>
      <c r="L172" s="63">
        <f>SUMIFS($N$132:$N$136,$G$132:$G$136,$L$5,$L$132:$L$136, $L$6)</f>
        <v>0</v>
      </c>
      <c r="M172" s="63">
        <f>SUMIFS($N$132:$N$136,$G$132:$G$136,$M$5,$L$132:$L$136, $M$6)</f>
        <v>0</v>
      </c>
      <c r="N172" s="63">
        <f t="shared" si="28"/>
        <v>0</v>
      </c>
      <c r="O172" s="361"/>
      <c r="P172" s="361"/>
      <c r="Q172" s="361"/>
      <c r="R172" s="361"/>
      <c r="S172" s="361"/>
      <c r="T172" s="361"/>
      <c r="U172" s="361"/>
      <c r="V172" s="87"/>
      <c r="W172" s="87"/>
      <c r="X172" s="87"/>
      <c r="Y172" s="87"/>
      <c r="Z172" s="87"/>
    </row>
    <row r="173" spans="1:26" s="154" customFormat="1" ht="26.25" customHeight="1" x14ac:dyDescent="0.3">
      <c r="A173" s="72" t="s">
        <v>2</v>
      </c>
      <c r="B173" s="73">
        <f t="shared" ref="B173:M173" si="29">SUM(B166:B172)</f>
        <v>0</v>
      </c>
      <c r="C173" s="73">
        <f t="shared" si="29"/>
        <v>0</v>
      </c>
      <c r="D173" s="73">
        <f t="shared" si="29"/>
        <v>0</v>
      </c>
      <c r="E173" s="73">
        <f t="shared" si="29"/>
        <v>0</v>
      </c>
      <c r="F173" s="73">
        <f t="shared" si="29"/>
        <v>0</v>
      </c>
      <c r="G173" s="73">
        <f t="shared" si="29"/>
        <v>0</v>
      </c>
      <c r="H173" s="73">
        <f t="shared" si="29"/>
        <v>0</v>
      </c>
      <c r="I173" s="73">
        <f t="shared" si="29"/>
        <v>0</v>
      </c>
      <c r="J173" s="73">
        <f t="shared" si="29"/>
        <v>0</v>
      </c>
      <c r="K173" s="73">
        <f t="shared" si="29"/>
        <v>0</v>
      </c>
      <c r="L173" s="73">
        <f t="shared" si="29"/>
        <v>0</v>
      </c>
      <c r="M173" s="73">
        <f t="shared" si="29"/>
        <v>0</v>
      </c>
      <c r="N173" s="73">
        <f>SUM(N166:N172)</f>
        <v>0</v>
      </c>
      <c r="O173" s="363"/>
      <c r="P173" s="363"/>
      <c r="Q173" s="363"/>
      <c r="R173" s="363"/>
      <c r="S173" s="363"/>
      <c r="T173" s="363"/>
      <c r="U173" s="363"/>
      <c r="V173" s="87"/>
      <c r="W173" s="87"/>
      <c r="X173" s="87"/>
      <c r="Y173" s="87"/>
      <c r="Z173" s="87"/>
    </row>
    <row r="174" spans="1:26" s="154" customFormat="1" ht="26.25" customHeight="1" x14ac:dyDescent="0.3">
      <c r="A174" s="76" t="s">
        <v>34</v>
      </c>
      <c r="B174" s="77">
        <f>B166*0.15</f>
        <v>0</v>
      </c>
      <c r="C174" s="77">
        <f t="shared" ref="C174:N174" si="30">C166*0.15</f>
        <v>0</v>
      </c>
      <c r="D174" s="77">
        <f t="shared" si="30"/>
        <v>0</v>
      </c>
      <c r="E174" s="77">
        <f t="shared" si="30"/>
        <v>0</v>
      </c>
      <c r="F174" s="77">
        <f t="shared" si="30"/>
        <v>0</v>
      </c>
      <c r="G174" s="77">
        <f t="shared" si="30"/>
        <v>0</v>
      </c>
      <c r="H174" s="77">
        <f t="shared" si="30"/>
        <v>0</v>
      </c>
      <c r="I174" s="77">
        <f t="shared" si="30"/>
        <v>0</v>
      </c>
      <c r="J174" s="77">
        <f t="shared" si="30"/>
        <v>0</v>
      </c>
      <c r="K174" s="77">
        <f t="shared" si="30"/>
        <v>0</v>
      </c>
      <c r="L174" s="77">
        <f t="shared" si="30"/>
        <v>0</v>
      </c>
      <c r="M174" s="77">
        <f t="shared" si="30"/>
        <v>0</v>
      </c>
      <c r="N174" s="77">
        <f t="shared" si="30"/>
        <v>0</v>
      </c>
      <c r="O174" s="365"/>
      <c r="P174" s="365"/>
      <c r="Q174" s="365"/>
      <c r="R174" s="365"/>
      <c r="S174" s="365"/>
      <c r="T174" s="365"/>
      <c r="U174" s="365"/>
      <c r="V174" s="87"/>
      <c r="W174" s="87"/>
      <c r="X174" s="87"/>
      <c r="Y174" s="87"/>
      <c r="Z174" s="87"/>
    </row>
    <row r="175" spans="1:26" s="154" customFormat="1" ht="26.25" customHeight="1" x14ac:dyDescent="0.3">
      <c r="A175" s="80" t="s">
        <v>133</v>
      </c>
      <c r="B175" s="81">
        <f t="shared" ref="B175:M175" si="31">B173+B174</f>
        <v>0</v>
      </c>
      <c r="C175" s="81">
        <f t="shared" si="31"/>
        <v>0</v>
      </c>
      <c r="D175" s="81">
        <f t="shared" si="31"/>
        <v>0</v>
      </c>
      <c r="E175" s="81">
        <f t="shared" si="31"/>
        <v>0</v>
      </c>
      <c r="F175" s="81">
        <f t="shared" si="31"/>
        <v>0</v>
      </c>
      <c r="G175" s="81">
        <f t="shared" si="31"/>
        <v>0</v>
      </c>
      <c r="H175" s="81">
        <f t="shared" si="31"/>
        <v>0</v>
      </c>
      <c r="I175" s="81">
        <f t="shared" si="31"/>
        <v>0</v>
      </c>
      <c r="J175" s="81">
        <f t="shared" si="31"/>
        <v>0</v>
      </c>
      <c r="K175" s="81">
        <f t="shared" si="31"/>
        <v>0</v>
      </c>
      <c r="L175" s="81">
        <f t="shared" si="31"/>
        <v>0</v>
      </c>
      <c r="M175" s="81">
        <f t="shared" si="31"/>
        <v>0</v>
      </c>
      <c r="N175" s="81">
        <f>N173+N174</f>
        <v>0</v>
      </c>
      <c r="O175" s="283"/>
      <c r="P175" s="283"/>
      <c r="Q175" s="283"/>
      <c r="R175" s="283"/>
      <c r="S175" s="283"/>
      <c r="T175" s="283"/>
      <c r="U175" s="283"/>
      <c r="V175" s="87"/>
      <c r="W175" s="87"/>
      <c r="X175" s="87"/>
      <c r="Y175" s="87"/>
      <c r="Z175" s="87"/>
    </row>
    <row r="176" spans="1:26" s="154" customFormat="1" ht="26.25" customHeight="1" x14ac:dyDescent="0.3">
      <c r="A176" s="151"/>
      <c r="B176" s="194"/>
      <c r="C176" s="194"/>
      <c r="D176" s="194"/>
      <c r="E176" s="194"/>
      <c r="F176" s="194"/>
      <c r="G176" s="194"/>
      <c r="H176" s="194"/>
      <c r="I176" s="152"/>
      <c r="J176" s="152"/>
      <c r="K176" s="195"/>
      <c r="L176" s="194"/>
      <c r="M176" s="85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</row>
    <row r="177" spans="1:26" s="154" customFormat="1" ht="26.25" customHeight="1" x14ac:dyDescent="0.3">
      <c r="A177" s="151"/>
      <c r="B177" s="194"/>
      <c r="C177" s="194"/>
      <c r="D177" s="194"/>
      <c r="E177" s="194"/>
      <c r="F177" s="194"/>
      <c r="G177" s="194"/>
      <c r="H177" s="194"/>
      <c r="I177" s="152"/>
      <c r="J177" s="152"/>
      <c r="K177" s="195"/>
      <c r="L177" s="194"/>
      <c r="M177" s="85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</row>
    <row r="178" spans="1:26" s="154" customFormat="1" ht="26.25" customHeight="1" x14ac:dyDescent="0.3">
      <c r="A178" s="486" t="s">
        <v>0</v>
      </c>
      <c r="B178" s="463" t="s">
        <v>68</v>
      </c>
      <c r="C178" s="464"/>
      <c r="D178" s="465"/>
      <c r="E178" s="460" t="s">
        <v>1</v>
      </c>
      <c r="G178" s="87"/>
      <c r="H178" s="87"/>
      <c r="I178" s="87"/>
      <c r="J178" s="87"/>
      <c r="K178" s="87"/>
      <c r="L178" s="87"/>
      <c r="M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128"/>
    </row>
    <row r="179" spans="1:26" s="154" customFormat="1" ht="26.25" customHeight="1" x14ac:dyDescent="0.3">
      <c r="A179" s="486"/>
      <c r="B179" s="57" t="s">
        <v>124</v>
      </c>
      <c r="C179" s="57" t="s">
        <v>125</v>
      </c>
      <c r="D179" s="57" t="s">
        <v>126</v>
      </c>
      <c r="E179" s="461"/>
      <c r="G179" s="87"/>
      <c r="H179" s="487"/>
      <c r="I179" s="487"/>
      <c r="J179" s="487"/>
      <c r="K179" s="487"/>
      <c r="L179" s="487"/>
      <c r="M179" s="4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128"/>
    </row>
    <row r="180" spans="1:26" s="154" customFormat="1" ht="26.25" customHeight="1" x14ac:dyDescent="0.25">
      <c r="A180" s="62" t="s">
        <v>33</v>
      </c>
      <c r="B180" s="63">
        <f>SUMIFS($N$35:$N$55,$M$35:$M$55, "agricolo")</f>
        <v>0</v>
      </c>
      <c r="C180" s="63">
        <f>SUMIFS($N$35:$N$55,$M$35:$M$55, "forestale")</f>
        <v>0</v>
      </c>
      <c r="D180" s="63">
        <f>SUMIFS($N$35:$N$55,$M$35:$M$55, "altri settori")</f>
        <v>0</v>
      </c>
      <c r="E180" s="63">
        <f>SUM(B180:D180)</f>
        <v>0</v>
      </c>
      <c r="G180" s="87"/>
      <c r="H180" s="188"/>
      <c r="I180" s="188"/>
      <c r="J180" s="188"/>
      <c r="K180" s="188"/>
      <c r="L180" s="188"/>
      <c r="M180" s="198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128"/>
    </row>
    <row r="181" spans="1:26" s="154" customFormat="1" ht="26.25" customHeight="1" x14ac:dyDescent="0.25">
      <c r="A181" s="62" t="s">
        <v>38</v>
      </c>
      <c r="B181" s="63">
        <f>SUMIFS($N$60:$N$70,$M$60:$M$70, "agricolo")</f>
        <v>0</v>
      </c>
      <c r="C181" s="63">
        <f>SUMIFS($N$60:$N$70,$M$60:$M$70, "forestale")</f>
        <v>0</v>
      </c>
      <c r="D181" s="63">
        <f>SUMIFS($N$60:$N$70,$M$60:$M$70, "altri settori")</f>
        <v>0</v>
      </c>
      <c r="E181" s="63">
        <f>SUM(B181:D181)</f>
        <v>0</v>
      </c>
      <c r="G181" s="87"/>
      <c r="H181" s="199"/>
      <c r="I181" s="200"/>
      <c r="J181" s="200"/>
      <c r="K181" s="200"/>
      <c r="L181" s="200"/>
      <c r="M181" s="198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51"/>
    </row>
    <row r="182" spans="1:26" s="154" customFormat="1" ht="26.25" customHeight="1" x14ac:dyDescent="0.3">
      <c r="A182" s="69" t="s">
        <v>42</v>
      </c>
      <c r="B182" s="70">
        <f>SUM(B180:B181)</f>
        <v>0</v>
      </c>
      <c r="C182" s="70">
        <f t="shared" ref="C182:D182" si="32">SUM(C180:C181)</f>
        <v>0</v>
      </c>
      <c r="D182" s="70">
        <f t="shared" si="32"/>
        <v>0</v>
      </c>
      <c r="E182" s="70">
        <f>SUM(E180:E181)</f>
        <v>0</v>
      </c>
      <c r="G182" s="87"/>
      <c r="H182" s="87"/>
      <c r="I182" s="87"/>
      <c r="J182" s="87"/>
      <c r="K182" s="87"/>
      <c r="L182" s="87"/>
      <c r="M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</row>
    <row r="183" spans="1:26" s="154" customFormat="1" ht="26.25" customHeight="1" x14ac:dyDescent="0.3">
      <c r="A183" s="62" t="s">
        <v>7</v>
      </c>
      <c r="B183" s="63">
        <f>SUMIFS($N$75:$N$82,$M$75:$M$82, "agricolo")</f>
        <v>0</v>
      </c>
      <c r="C183" s="63">
        <f>SUMIFS($N$75:$N$82,$M$75:$M$82, "forestale")</f>
        <v>0</v>
      </c>
      <c r="D183" s="63">
        <f>SUMIFS($N$75:$N$82,$M$75:$M$82, "altri settori")</f>
        <v>0</v>
      </c>
      <c r="E183" s="63">
        <f t="shared" ref="E183:E188" si="33">SUM(B183:D183)</f>
        <v>0</v>
      </c>
      <c r="G183" s="87"/>
      <c r="H183" s="87"/>
      <c r="I183" s="87"/>
      <c r="J183" s="87"/>
      <c r="K183" s="87"/>
      <c r="L183" s="87"/>
      <c r="M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</row>
    <row r="184" spans="1:26" s="154" customFormat="1" ht="26.25" customHeight="1" x14ac:dyDescent="0.3">
      <c r="A184" s="62" t="s">
        <v>4</v>
      </c>
      <c r="B184" s="63">
        <f>SUMIFS($N$87:$N$94,$M$87:$M$94, "agricolo")</f>
        <v>0</v>
      </c>
      <c r="C184" s="63">
        <f>SUMIFS($N$87:$N$94,$M$87:$M$94, "forestale")</f>
        <v>0</v>
      </c>
      <c r="D184" s="63">
        <f>SUMIFS($N$87:$N$94,$M$87:$M$94, "altri settori")</f>
        <v>0</v>
      </c>
      <c r="E184" s="63">
        <f t="shared" si="33"/>
        <v>0</v>
      </c>
      <c r="G184" s="87"/>
      <c r="H184" s="87"/>
      <c r="I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160"/>
    </row>
    <row r="185" spans="1:26" s="154" customFormat="1" ht="26.25" customHeight="1" x14ac:dyDescent="0.3">
      <c r="A185" s="62" t="s">
        <v>44</v>
      </c>
      <c r="B185" s="63">
        <f>SUMIFS($N$99:$N$106,$M$99:$M$106, "agricolo")</f>
        <v>0</v>
      </c>
      <c r="C185" s="63">
        <f>SUMIFS($N$99:$N$106,$M$99:$M$106, "forestale")</f>
        <v>0</v>
      </c>
      <c r="D185" s="63">
        <f>SUMIFS($N$99:$N$106,$M$99:$M$106, "altri settori")</f>
        <v>0</v>
      </c>
      <c r="E185" s="63">
        <f t="shared" si="33"/>
        <v>0</v>
      </c>
      <c r="G185" s="87"/>
      <c r="H185" s="87"/>
      <c r="I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128"/>
    </row>
    <row r="186" spans="1:26" s="154" customFormat="1" ht="26.25" customHeight="1" x14ac:dyDescent="0.3">
      <c r="A186" s="62" t="s">
        <v>16</v>
      </c>
      <c r="B186" s="63">
        <f>SUMIFS($N$111:$N$118,$M$111:$M$118, "agricolo")</f>
        <v>0</v>
      </c>
      <c r="C186" s="63">
        <f>SUMIFS($N$111:$N$118,$M$111:$M$118, "forestale")</f>
        <v>0</v>
      </c>
      <c r="D186" s="63">
        <f>SUMIFS($N$111:$N$118,$M$111:$M$118, "altri settori")</f>
        <v>0</v>
      </c>
      <c r="E186" s="63">
        <f t="shared" si="33"/>
        <v>0</v>
      </c>
      <c r="G186" s="87"/>
      <c r="H186" s="87"/>
      <c r="I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128"/>
    </row>
    <row r="187" spans="1:26" s="154" customFormat="1" ht="26.25" customHeight="1" x14ac:dyDescent="0.3">
      <c r="A187" s="62" t="s">
        <v>5</v>
      </c>
      <c r="B187" s="63">
        <f>SUMIFS($N$123:$N$127,$M$123:$M$127, "agricolo")</f>
        <v>0</v>
      </c>
      <c r="C187" s="63">
        <f>SUMIFS($N$123:$N$127,$M$123:$M$127, "forestale")</f>
        <v>0</v>
      </c>
      <c r="D187" s="63">
        <f>SUMIFS($N$123:$N$127,$M$123:$M$127, "altri settori")</f>
        <v>0</v>
      </c>
      <c r="E187" s="63">
        <f t="shared" si="33"/>
        <v>0</v>
      </c>
      <c r="G187" s="87"/>
      <c r="H187" s="87"/>
      <c r="I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128"/>
    </row>
    <row r="188" spans="1:26" s="154" customFormat="1" ht="26.25" customHeight="1" x14ac:dyDescent="0.3">
      <c r="A188" s="62" t="s">
        <v>39</v>
      </c>
      <c r="B188" s="63">
        <f>SUMIFS($N$132:$N$136,$M$132:$M$136, "agricolo")</f>
        <v>0</v>
      </c>
      <c r="C188" s="63">
        <f>SUMIFS($N$132:$N$136,$M$132:$M$136, "forestale")</f>
        <v>0</v>
      </c>
      <c r="D188" s="63">
        <f>SUMIFS($N$132:$N$136,$M$132:$M$136, "altri settori")</f>
        <v>0</v>
      </c>
      <c r="E188" s="63">
        <f t="shared" si="33"/>
        <v>0</v>
      </c>
      <c r="G188" s="87"/>
      <c r="H188" s="87"/>
      <c r="I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128"/>
    </row>
    <row r="189" spans="1:26" s="154" customFormat="1" ht="26.25" customHeight="1" x14ac:dyDescent="0.3">
      <c r="A189" s="72" t="s">
        <v>2</v>
      </c>
      <c r="B189" s="73">
        <f t="shared" ref="B189:D189" si="34">SUM(B182:B188)</f>
        <v>0</v>
      </c>
      <c r="C189" s="73">
        <f t="shared" si="34"/>
        <v>0</v>
      </c>
      <c r="D189" s="73">
        <f t="shared" si="34"/>
        <v>0</v>
      </c>
      <c r="E189" s="73">
        <f>SUM(E182:E188)</f>
        <v>0</v>
      </c>
      <c r="G189" s="87"/>
      <c r="H189" s="87"/>
      <c r="I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128"/>
    </row>
    <row r="190" spans="1:26" s="154" customFormat="1" ht="26.25" customHeight="1" x14ac:dyDescent="0.3">
      <c r="A190" s="76" t="s">
        <v>34</v>
      </c>
      <c r="B190" s="77">
        <f>B182*0.15</f>
        <v>0</v>
      </c>
      <c r="C190" s="77">
        <f t="shared" ref="C190:E190" si="35">C182*0.15</f>
        <v>0</v>
      </c>
      <c r="D190" s="77">
        <f t="shared" si="35"/>
        <v>0</v>
      </c>
      <c r="E190" s="77">
        <f t="shared" si="35"/>
        <v>0</v>
      </c>
      <c r="G190" s="87"/>
      <c r="H190" s="87"/>
      <c r="I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51"/>
    </row>
    <row r="191" spans="1:26" s="154" customFormat="1" ht="26.25" customHeight="1" x14ac:dyDescent="0.3">
      <c r="A191" s="80" t="s">
        <v>139</v>
      </c>
      <c r="B191" s="81">
        <f t="shared" ref="B191:D191" si="36">B189+B190</f>
        <v>0</v>
      </c>
      <c r="C191" s="81">
        <f t="shared" si="36"/>
        <v>0</v>
      </c>
      <c r="D191" s="81">
        <f t="shared" si="36"/>
        <v>0</v>
      </c>
      <c r="E191" s="81">
        <f>E189+E190</f>
        <v>0</v>
      </c>
      <c r="G191" s="87"/>
      <c r="H191" s="87"/>
      <c r="I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</row>
    <row r="192" spans="1:26" s="154" customFormat="1" ht="26.25" customHeight="1" x14ac:dyDescent="0.3">
      <c r="A192" s="80" t="s">
        <v>140</v>
      </c>
      <c r="B192" s="81">
        <f>B191</f>
        <v>0</v>
      </c>
      <c r="C192" s="81">
        <f>C191</f>
        <v>0</v>
      </c>
      <c r="D192" s="81">
        <f>D191*0.7</f>
        <v>0</v>
      </c>
      <c r="E192" s="81">
        <f>SUM(B192:D192)</f>
        <v>0</v>
      </c>
      <c r="F192" s="194"/>
      <c r="G192" s="194"/>
      <c r="H192" s="194"/>
      <c r="I192" s="152"/>
      <c r="J192" s="152"/>
      <c r="K192" s="195"/>
      <c r="L192" s="194"/>
      <c r="M192" s="85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</row>
    <row r="193" spans="1:26" s="154" customFormat="1" ht="26.25" customHeight="1" x14ac:dyDescent="0.3">
      <c r="A193" s="151"/>
      <c r="B193" s="194"/>
      <c r="C193" s="194"/>
      <c r="D193" s="194"/>
      <c r="E193" s="194"/>
      <c r="F193" s="194"/>
      <c r="G193" s="194"/>
      <c r="H193" s="194"/>
      <c r="I193" s="152"/>
      <c r="J193" s="152"/>
      <c r="K193" s="195"/>
      <c r="L193" s="194"/>
      <c r="M193" s="85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</row>
    <row r="194" spans="1:26" s="154" customFormat="1" ht="26.25" customHeight="1" x14ac:dyDescent="0.3">
      <c r="A194" s="151"/>
      <c r="B194" s="194"/>
      <c r="C194" s="194"/>
      <c r="D194" s="194"/>
      <c r="E194" s="194"/>
      <c r="F194" s="194"/>
      <c r="G194" s="194"/>
      <c r="H194" s="194"/>
      <c r="I194" s="152"/>
      <c r="J194" s="152"/>
      <c r="K194" s="195"/>
      <c r="L194" s="194"/>
      <c r="M194" s="85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</row>
    <row r="195" spans="1:26" s="154" customFormat="1" ht="26.25" customHeight="1" x14ac:dyDescent="0.3">
      <c r="A195" s="151"/>
      <c r="B195" s="194"/>
      <c r="C195" s="194"/>
      <c r="D195" s="194"/>
      <c r="E195" s="194"/>
      <c r="F195" s="194"/>
      <c r="G195" s="194"/>
      <c r="H195" s="194"/>
      <c r="I195" s="152"/>
      <c r="J195" s="152"/>
      <c r="K195" s="195"/>
      <c r="L195" s="194"/>
      <c r="M195" s="85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</row>
    <row r="196" spans="1:26" s="154" customFormat="1" ht="26.25" customHeight="1" x14ac:dyDescent="0.3">
      <c r="A196" s="151"/>
      <c r="B196" s="194"/>
      <c r="C196" s="194"/>
      <c r="D196" s="194"/>
      <c r="E196" s="194"/>
      <c r="F196" s="194"/>
      <c r="G196" s="194"/>
      <c r="H196" s="194"/>
      <c r="I196" s="152"/>
      <c r="J196" s="152"/>
      <c r="K196" s="195"/>
      <c r="L196" s="194"/>
      <c r="M196" s="85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</row>
    <row r="197" spans="1:26" s="1" customFormat="1" ht="26.25" customHeight="1" x14ac:dyDescent="0.3">
      <c r="A197" s="15"/>
      <c r="B197" s="2"/>
      <c r="C197" s="2"/>
      <c r="D197" s="2"/>
      <c r="E197" s="2"/>
      <c r="F197" s="2"/>
      <c r="G197" s="2"/>
      <c r="H197" s="2"/>
      <c r="I197" s="16"/>
      <c r="J197" s="16"/>
      <c r="K197" s="17"/>
      <c r="L197" s="2"/>
      <c r="M197" s="5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s="1" customFormat="1" ht="26.25" customHeight="1" x14ac:dyDescent="0.3">
      <c r="A198" s="15"/>
      <c r="B198" s="2"/>
      <c r="C198" s="2"/>
      <c r="D198" s="2"/>
      <c r="E198" s="2"/>
      <c r="F198" s="2"/>
      <c r="G198" s="2"/>
      <c r="H198" s="2"/>
      <c r="I198" s="16"/>
      <c r="J198" s="16"/>
      <c r="K198" s="17"/>
      <c r="L198" s="2"/>
      <c r="M198" s="5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s="1" customFormat="1" ht="26.25" customHeight="1" x14ac:dyDescent="0.3">
      <c r="A199" s="15"/>
      <c r="B199" s="2"/>
      <c r="C199" s="2"/>
      <c r="D199" s="2"/>
      <c r="E199" s="2"/>
      <c r="F199" s="2"/>
      <c r="G199" s="2"/>
      <c r="H199" s="2"/>
      <c r="I199" s="16"/>
      <c r="J199" s="16"/>
      <c r="K199" s="17"/>
      <c r="L199" s="2"/>
      <c r="M199" s="5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s="1" customFormat="1" ht="26.25" customHeight="1" x14ac:dyDescent="0.3">
      <c r="A200" s="15"/>
      <c r="B200" s="2"/>
      <c r="C200" s="2"/>
      <c r="D200" s="2"/>
      <c r="E200" s="2"/>
      <c r="F200" s="2"/>
      <c r="G200" s="2"/>
      <c r="H200" s="2"/>
      <c r="I200" s="16"/>
      <c r="J200" s="16"/>
      <c r="K200" s="17"/>
      <c r="L200" s="2"/>
      <c r="M200" s="5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s="1" customFormat="1" ht="26.25" customHeight="1" x14ac:dyDescent="0.3">
      <c r="A201" s="15"/>
      <c r="B201" s="2"/>
      <c r="C201" s="2"/>
      <c r="D201" s="2"/>
      <c r="E201" s="2"/>
      <c r="F201" s="2"/>
      <c r="G201" s="2"/>
      <c r="H201" s="2"/>
      <c r="I201" s="16"/>
      <c r="J201" s="16"/>
      <c r="K201" s="17"/>
      <c r="L201" s="2"/>
      <c r="M201" s="5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s="1" customFormat="1" ht="26.25" customHeight="1" x14ac:dyDescent="0.3">
      <c r="A202" s="15"/>
      <c r="B202" s="2"/>
      <c r="C202" s="2"/>
      <c r="D202" s="2"/>
      <c r="E202" s="2"/>
      <c r="F202" s="2"/>
      <c r="G202" s="2"/>
      <c r="H202" s="2"/>
      <c r="I202" s="16"/>
      <c r="J202" s="16"/>
      <c r="K202" s="17"/>
      <c r="L202" s="2"/>
      <c r="M202" s="5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s="1" customFormat="1" ht="26.25" customHeight="1" x14ac:dyDescent="0.3">
      <c r="A203" s="15"/>
      <c r="B203" s="2"/>
      <c r="C203" s="2"/>
      <c r="D203" s="2"/>
      <c r="E203" s="2"/>
      <c r="F203" s="2"/>
      <c r="G203" s="2"/>
      <c r="H203" s="2"/>
      <c r="I203" s="16"/>
      <c r="J203" s="16"/>
      <c r="K203" s="17"/>
      <c r="L203" s="2"/>
      <c r="M203" s="5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s="1" customFormat="1" ht="26.25" customHeight="1" x14ac:dyDescent="0.3">
      <c r="A204" s="15"/>
      <c r="B204" s="2"/>
      <c r="C204" s="2"/>
      <c r="D204" s="2"/>
      <c r="E204" s="2"/>
      <c r="F204" s="2"/>
      <c r="G204" s="2"/>
      <c r="H204" s="2"/>
      <c r="I204" s="16"/>
      <c r="J204" s="16"/>
      <c r="K204" s="17"/>
      <c r="L204" s="2"/>
      <c r="M204" s="5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s="1" customFormat="1" ht="26.25" customHeight="1" x14ac:dyDescent="0.3">
      <c r="A205" s="15"/>
      <c r="B205" s="2"/>
      <c r="C205" s="2"/>
      <c r="D205" s="2"/>
      <c r="E205" s="2"/>
      <c r="F205" s="2"/>
      <c r="G205" s="2"/>
      <c r="H205" s="2"/>
      <c r="I205" s="16"/>
      <c r="J205" s="16"/>
      <c r="K205" s="17"/>
      <c r="L205" s="2"/>
      <c r="M205" s="5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s="1" customFormat="1" ht="26.25" customHeight="1" x14ac:dyDescent="0.3">
      <c r="A206" s="15"/>
      <c r="B206" s="2"/>
      <c r="C206" s="2"/>
      <c r="D206" s="2"/>
      <c r="E206" s="2"/>
      <c r="F206" s="2"/>
      <c r="G206" s="2"/>
      <c r="H206" s="2"/>
      <c r="I206" s="16"/>
      <c r="J206" s="16"/>
      <c r="K206" s="17"/>
      <c r="L206" s="2"/>
      <c r="M206" s="5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s="1" customFormat="1" ht="26.25" customHeight="1" x14ac:dyDescent="0.3">
      <c r="A207" s="15"/>
      <c r="B207" s="2"/>
      <c r="C207" s="2"/>
      <c r="D207" s="2"/>
      <c r="E207" s="2"/>
      <c r="F207" s="2"/>
      <c r="G207" s="2"/>
      <c r="H207" s="2"/>
      <c r="I207" s="16"/>
      <c r="J207" s="16"/>
      <c r="K207" s="17"/>
      <c r="L207" s="2"/>
      <c r="M207" s="5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s="1" customFormat="1" ht="26.25" customHeight="1" x14ac:dyDescent="0.3">
      <c r="A208" s="15"/>
      <c r="B208" s="2"/>
      <c r="C208" s="2"/>
      <c r="D208" s="2"/>
      <c r="E208" s="2"/>
      <c r="F208" s="2"/>
      <c r="G208" s="2"/>
      <c r="H208" s="2"/>
      <c r="I208" s="16"/>
      <c r="J208" s="16"/>
      <c r="K208" s="17"/>
      <c r="L208" s="2"/>
      <c r="M208" s="5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s="1" customFormat="1" ht="26.25" customHeight="1" x14ac:dyDescent="0.3">
      <c r="A209" s="15"/>
      <c r="B209" s="2"/>
      <c r="C209" s="2"/>
      <c r="D209" s="2"/>
      <c r="E209" s="2"/>
      <c r="F209" s="2"/>
      <c r="G209" s="2"/>
      <c r="H209" s="2"/>
      <c r="I209" s="16"/>
      <c r="J209" s="16"/>
      <c r="K209" s="17"/>
      <c r="L209" s="2"/>
      <c r="M209" s="5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s="1" customFormat="1" ht="26.25" customHeight="1" x14ac:dyDescent="0.3">
      <c r="A210" s="15"/>
      <c r="B210" s="2"/>
      <c r="C210" s="2"/>
      <c r="D210" s="2"/>
      <c r="E210" s="2"/>
      <c r="F210" s="2"/>
      <c r="G210" s="2"/>
      <c r="H210" s="2"/>
      <c r="I210" s="16"/>
      <c r="J210" s="16"/>
      <c r="K210" s="17"/>
      <c r="L210" s="2"/>
      <c r="M210" s="5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s="1" customFormat="1" ht="26.25" customHeight="1" x14ac:dyDescent="0.3">
      <c r="A211" s="15"/>
      <c r="B211" s="2"/>
      <c r="C211" s="2"/>
      <c r="D211" s="2"/>
      <c r="E211" s="2"/>
      <c r="F211" s="2"/>
      <c r="G211" s="2"/>
      <c r="H211" s="2"/>
      <c r="I211" s="16"/>
      <c r="J211" s="16"/>
      <c r="K211" s="17"/>
      <c r="L211" s="2"/>
      <c r="M211" s="5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s="1" customFormat="1" ht="26.25" customHeight="1" x14ac:dyDescent="0.3">
      <c r="A212" s="15"/>
      <c r="B212" s="2"/>
      <c r="C212" s="2"/>
      <c r="D212" s="2"/>
      <c r="E212" s="2"/>
      <c r="F212" s="2"/>
      <c r="G212" s="2"/>
      <c r="H212" s="2"/>
      <c r="I212" s="16"/>
      <c r="J212" s="16"/>
      <c r="K212" s="17"/>
      <c r="L212" s="2"/>
      <c r="M212" s="5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s="1" customFormat="1" ht="26.25" customHeight="1" x14ac:dyDescent="0.3">
      <c r="A213" s="15"/>
      <c r="B213" s="2"/>
      <c r="C213" s="2"/>
      <c r="D213" s="2"/>
      <c r="E213" s="2"/>
      <c r="F213" s="2"/>
      <c r="G213" s="2"/>
      <c r="H213" s="2"/>
      <c r="I213" s="16"/>
      <c r="J213" s="16"/>
      <c r="K213" s="17"/>
      <c r="L213" s="2"/>
      <c r="M213" s="5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s="1" customFormat="1" ht="26.25" customHeight="1" x14ac:dyDescent="0.3">
      <c r="A214" s="15"/>
      <c r="B214" s="2"/>
      <c r="C214" s="2"/>
      <c r="D214" s="2"/>
      <c r="E214" s="2"/>
      <c r="F214" s="2"/>
      <c r="G214" s="2"/>
      <c r="H214" s="2"/>
      <c r="I214" s="16"/>
      <c r="J214" s="16"/>
      <c r="K214" s="17"/>
      <c r="L214" s="2"/>
      <c r="M214" s="5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s="1" customFormat="1" ht="26.25" customHeight="1" x14ac:dyDescent="0.3">
      <c r="A215" s="15"/>
      <c r="B215" s="2"/>
      <c r="C215" s="2"/>
      <c r="D215" s="2"/>
      <c r="E215" s="2"/>
      <c r="F215" s="2"/>
      <c r="G215" s="2"/>
      <c r="H215" s="2"/>
      <c r="I215" s="16"/>
      <c r="J215" s="16"/>
      <c r="K215" s="17"/>
      <c r="L215" s="2"/>
      <c r="M215" s="5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s="1" customFormat="1" ht="26.25" customHeight="1" x14ac:dyDescent="0.3">
      <c r="A216" s="15"/>
      <c r="B216" s="2"/>
      <c r="C216" s="2"/>
      <c r="D216" s="2"/>
      <c r="E216" s="2"/>
      <c r="F216" s="2"/>
      <c r="G216" s="2"/>
      <c r="H216" s="2"/>
      <c r="I216" s="16"/>
      <c r="J216" s="16"/>
      <c r="K216" s="17"/>
      <c r="L216" s="2"/>
      <c r="M216" s="5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s="1" customFormat="1" ht="26.25" customHeight="1" x14ac:dyDescent="0.3">
      <c r="A217" s="15"/>
      <c r="B217" s="2"/>
      <c r="C217" s="2"/>
      <c r="D217" s="2"/>
      <c r="E217" s="2"/>
      <c r="F217" s="2"/>
      <c r="G217" s="2"/>
      <c r="H217" s="2"/>
      <c r="I217" s="16"/>
      <c r="J217" s="16"/>
      <c r="K217" s="17"/>
      <c r="L217" s="2"/>
      <c r="M217" s="5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s="1" customFormat="1" ht="26.25" customHeight="1" x14ac:dyDescent="0.3">
      <c r="A218" s="15"/>
      <c r="B218" s="2"/>
      <c r="C218" s="2"/>
      <c r="D218" s="2"/>
      <c r="E218" s="2"/>
      <c r="F218" s="2"/>
      <c r="G218" s="2"/>
      <c r="H218" s="2"/>
      <c r="I218" s="16"/>
      <c r="J218" s="16"/>
      <c r="K218" s="17"/>
      <c r="L218" s="2"/>
      <c r="M218" s="5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s="1" customFormat="1" ht="26.25" customHeight="1" x14ac:dyDescent="0.3">
      <c r="A219" s="15"/>
      <c r="B219" s="2"/>
      <c r="C219" s="2"/>
      <c r="D219" s="2"/>
      <c r="E219" s="2"/>
      <c r="F219" s="2"/>
      <c r="G219" s="2"/>
      <c r="H219" s="2"/>
      <c r="I219" s="16"/>
      <c r="J219" s="16"/>
      <c r="K219" s="17"/>
      <c r="L219" s="2"/>
      <c r="M219" s="5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s="1" customFormat="1" ht="26.25" customHeight="1" x14ac:dyDescent="0.3">
      <c r="A220" s="15"/>
      <c r="B220" s="2"/>
      <c r="C220" s="2"/>
      <c r="D220" s="2"/>
      <c r="E220" s="2"/>
      <c r="F220" s="2"/>
      <c r="G220" s="2"/>
      <c r="H220" s="2"/>
      <c r="I220" s="16"/>
      <c r="J220" s="16"/>
      <c r="K220" s="17"/>
      <c r="L220" s="2"/>
      <c r="M220" s="5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s="1" customFormat="1" ht="26.25" customHeight="1" x14ac:dyDescent="0.3">
      <c r="A221" s="15"/>
      <c r="B221" s="2"/>
      <c r="C221" s="2"/>
      <c r="D221" s="2"/>
      <c r="E221" s="2"/>
      <c r="F221" s="2"/>
      <c r="G221" s="2"/>
      <c r="H221" s="2"/>
      <c r="I221" s="16"/>
      <c r="J221" s="16"/>
      <c r="K221" s="17"/>
      <c r="L221" s="2"/>
      <c r="M221" s="5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s="1" customFormat="1" ht="26.25" customHeight="1" x14ac:dyDescent="0.3">
      <c r="A222" s="15"/>
      <c r="B222" s="2"/>
      <c r="C222" s="2"/>
      <c r="D222" s="2"/>
      <c r="E222" s="2"/>
      <c r="F222" s="2"/>
      <c r="G222" s="2"/>
      <c r="H222" s="2"/>
      <c r="I222" s="16"/>
      <c r="J222" s="16"/>
      <c r="K222" s="17"/>
      <c r="L222" s="2"/>
      <c r="M222" s="5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s="1" customFormat="1" ht="26.25" customHeight="1" x14ac:dyDescent="0.3">
      <c r="A223" s="15"/>
      <c r="B223" s="2"/>
      <c r="C223" s="2"/>
      <c r="D223" s="2"/>
      <c r="E223" s="2"/>
      <c r="F223" s="2"/>
      <c r="G223" s="2"/>
      <c r="H223" s="2"/>
      <c r="I223" s="16"/>
      <c r="J223" s="16"/>
      <c r="K223" s="17"/>
      <c r="L223" s="2"/>
      <c r="M223" s="5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s="1" customFormat="1" ht="26.25" customHeight="1" x14ac:dyDescent="0.3">
      <c r="A224" s="15"/>
      <c r="B224" s="2"/>
      <c r="C224" s="2"/>
      <c r="D224" s="2"/>
      <c r="E224" s="2"/>
      <c r="F224" s="2"/>
      <c r="G224" s="2"/>
      <c r="H224" s="2"/>
      <c r="I224" s="16"/>
      <c r="J224" s="16"/>
      <c r="K224" s="17"/>
      <c r="L224" s="2"/>
      <c r="M224" s="5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s="1" customFormat="1" ht="26.25" customHeight="1" x14ac:dyDescent="0.3">
      <c r="A225" s="15"/>
      <c r="B225" s="2"/>
      <c r="C225" s="2"/>
      <c r="D225" s="2"/>
      <c r="E225" s="2"/>
      <c r="F225" s="2"/>
      <c r="G225" s="2"/>
      <c r="H225" s="2"/>
      <c r="I225" s="16"/>
      <c r="J225" s="16"/>
      <c r="K225" s="17"/>
      <c r="L225" s="2"/>
      <c r="M225" s="5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s="1" customFormat="1" ht="26.25" customHeight="1" x14ac:dyDescent="0.3">
      <c r="A226" s="15"/>
      <c r="B226" s="2"/>
      <c r="C226" s="2"/>
      <c r="D226" s="2"/>
      <c r="E226" s="2"/>
      <c r="F226" s="2"/>
      <c r="G226" s="2"/>
      <c r="H226" s="2"/>
      <c r="I226" s="16"/>
      <c r="J226" s="16"/>
      <c r="K226" s="17"/>
      <c r="L226" s="2"/>
      <c r="M226" s="5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s="1" customFormat="1" ht="26.25" customHeight="1" x14ac:dyDescent="0.3">
      <c r="A227" s="15"/>
      <c r="B227" s="2"/>
      <c r="C227" s="2"/>
      <c r="D227" s="2"/>
      <c r="E227" s="2"/>
      <c r="F227" s="2"/>
      <c r="G227" s="2"/>
      <c r="H227" s="2"/>
      <c r="I227" s="16"/>
      <c r="J227" s="16"/>
      <c r="K227" s="17"/>
      <c r="L227" s="2"/>
      <c r="M227" s="5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s="1" customFormat="1" ht="26.25" customHeight="1" x14ac:dyDescent="0.3">
      <c r="A228" s="15"/>
      <c r="B228" s="2"/>
      <c r="C228" s="2"/>
      <c r="D228" s="2"/>
      <c r="E228" s="2"/>
      <c r="F228" s="2"/>
      <c r="G228" s="2"/>
      <c r="H228" s="2"/>
      <c r="I228" s="16"/>
      <c r="J228" s="16"/>
      <c r="K228" s="17"/>
      <c r="L228" s="2"/>
      <c r="M228" s="5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s="1" customFormat="1" ht="26.25" customHeight="1" x14ac:dyDescent="0.3">
      <c r="A229" s="15"/>
      <c r="B229" s="2"/>
      <c r="C229" s="2"/>
      <c r="D229" s="2"/>
      <c r="E229" s="2"/>
      <c r="F229" s="2"/>
      <c r="G229" s="2"/>
      <c r="H229" s="2"/>
      <c r="I229" s="16"/>
      <c r="J229" s="16"/>
      <c r="K229" s="17"/>
      <c r="L229" s="2"/>
      <c r="M229" s="5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s="1" customFormat="1" ht="26.25" customHeight="1" x14ac:dyDescent="0.3">
      <c r="A230" s="15"/>
      <c r="B230" s="2"/>
      <c r="C230" s="2"/>
      <c r="D230" s="2"/>
      <c r="E230" s="2"/>
      <c r="F230" s="2"/>
      <c r="G230" s="2"/>
      <c r="H230" s="2"/>
      <c r="I230" s="16"/>
      <c r="J230" s="16"/>
      <c r="K230" s="17"/>
      <c r="L230" s="2"/>
      <c r="M230" s="5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s="1" customFormat="1" ht="26.25" customHeight="1" x14ac:dyDescent="0.3">
      <c r="A231" s="15"/>
      <c r="B231" s="2"/>
      <c r="C231" s="2"/>
      <c r="D231" s="2"/>
      <c r="E231" s="2"/>
      <c r="F231" s="2"/>
      <c r="G231" s="2"/>
      <c r="H231" s="2"/>
      <c r="I231" s="16"/>
      <c r="J231" s="16"/>
      <c r="K231" s="17"/>
      <c r="L231" s="2"/>
      <c r="M231" s="5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s="1" customFormat="1" ht="26.25" customHeight="1" x14ac:dyDescent="0.3">
      <c r="A232" s="15"/>
      <c r="B232" s="2"/>
      <c r="C232" s="2"/>
      <c r="D232" s="2"/>
      <c r="E232" s="2"/>
      <c r="F232" s="2"/>
      <c r="G232" s="2"/>
      <c r="H232" s="2"/>
      <c r="I232" s="16"/>
      <c r="J232" s="16"/>
      <c r="K232" s="17"/>
      <c r="L232" s="2"/>
      <c r="M232" s="5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s="1" customFormat="1" ht="26.25" customHeight="1" x14ac:dyDescent="0.3">
      <c r="A233" s="15"/>
      <c r="B233" s="2"/>
      <c r="C233" s="2"/>
      <c r="D233" s="2"/>
      <c r="E233" s="2"/>
      <c r="F233" s="2"/>
      <c r="G233" s="2"/>
      <c r="H233" s="2"/>
      <c r="I233" s="16"/>
      <c r="J233" s="16"/>
      <c r="K233" s="17"/>
      <c r="L233" s="2"/>
      <c r="M233" s="5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s="1" customFormat="1" ht="26.25" customHeight="1" x14ac:dyDescent="0.3">
      <c r="A234" s="15"/>
      <c r="B234" s="2"/>
      <c r="C234" s="2"/>
      <c r="D234" s="2"/>
      <c r="E234" s="2"/>
      <c r="F234" s="2"/>
      <c r="G234" s="2"/>
      <c r="H234" s="2"/>
      <c r="I234" s="16"/>
      <c r="J234" s="16"/>
      <c r="K234" s="17"/>
      <c r="L234" s="2"/>
      <c r="M234" s="5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s="1" customFormat="1" ht="26.25" customHeight="1" x14ac:dyDescent="0.3">
      <c r="A235" s="15"/>
      <c r="B235" s="2"/>
      <c r="C235" s="2"/>
      <c r="D235" s="2"/>
      <c r="E235" s="2"/>
      <c r="F235" s="2"/>
      <c r="G235" s="2"/>
      <c r="H235" s="2"/>
      <c r="I235" s="16"/>
      <c r="J235" s="16"/>
      <c r="K235" s="17"/>
      <c r="L235" s="2"/>
      <c r="M235" s="5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s="1" customFormat="1" ht="26.25" customHeight="1" x14ac:dyDescent="0.3">
      <c r="A236" s="15"/>
      <c r="B236" s="2"/>
      <c r="C236" s="2"/>
      <c r="D236" s="2"/>
      <c r="E236" s="2"/>
      <c r="F236" s="2"/>
      <c r="G236" s="2"/>
      <c r="H236" s="2"/>
      <c r="I236" s="16"/>
      <c r="J236" s="16"/>
      <c r="K236" s="17"/>
      <c r="L236" s="2"/>
      <c r="M236" s="5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s="1" customFormat="1" ht="26.25" customHeight="1" x14ac:dyDescent="0.3">
      <c r="A237" s="15"/>
      <c r="B237" s="2"/>
      <c r="C237" s="2"/>
      <c r="D237" s="2"/>
      <c r="E237" s="2"/>
      <c r="F237" s="2"/>
      <c r="G237" s="2"/>
      <c r="H237" s="2"/>
      <c r="I237" s="16"/>
      <c r="J237" s="16"/>
      <c r="K237" s="17"/>
      <c r="L237" s="2"/>
      <c r="M237" s="5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s="1" customFormat="1" ht="26.25" customHeight="1" x14ac:dyDescent="0.3">
      <c r="A238" s="15"/>
      <c r="B238" s="2"/>
      <c r="C238" s="2"/>
      <c r="D238" s="2"/>
      <c r="E238" s="2"/>
      <c r="F238" s="2"/>
      <c r="G238" s="2"/>
      <c r="H238" s="2"/>
      <c r="I238" s="16"/>
      <c r="J238" s="16"/>
      <c r="K238" s="17"/>
      <c r="L238" s="2"/>
      <c r="M238" s="5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s="1" customFormat="1" ht="26.25" customHeight="1" x14ac:dyDescent="0.3">
      <c r="A239" s="15"/>
      <c r="B239" s="2"/>
      <c r="C239" s="2"/>
      <c r="D239" s="2"/>
      <c r="E239" s="2"/>
      <c r="F239" s="2"/>
      <c r="G239" s="2"/>
      <c r="H239" s="2"/>
      <c r="I239" s="16"/>
      <c r="J239" s="16"/>
      <c r="K239" s="17"/>
      <c r="L239" s="2"/>
      <c r="M239" s="5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s="1" customFormat="1" ht="26.25" customHeight="1" x14ac:dyDescent="0.3">
      <c r="A240" s="15"/>
      <c r="B240" s="2"/>
      <c r="C240" s="2"/>
      <c r="D240" s="2"/>
      <c r="E240" s="2"/>
      <c r="F240" s="2"/>
      <c r="G240" s="2"/>
      <c r="H240" s="2"/>
      <c r="I240" s="16"/>
      <c r="J240" s="16"/>
      <c r="K240" s="17"/>
      <c r="L240" s="2"/>
      <c r="M240" s="5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s="1" customFormat="1" ht="26.25" customHeight="1" x14ac:dyDescent="0.3">
      <c r="A241" s="15"/>
      <c r="B241" s="2"/>
      <c r="C241" s="2"/>
      <c r="D241" s="2"/>
      <c r="E241" s="2"/>
      <c r="F241" s="2"/>
      <c r="G241" s="2"/>
      <c r="H241" s="2"/>
      <c r="I241" s="16"/>
      <c r="J241" s="16"/>
      <c r="K241" s="17"/>
      <c r="L241" s="2"/>
      <c r="M241" s="5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s="1" customFormat="1" ht="26.25" customHeight="1" x14ac:dyDescent="0.3">
      <c r="A242" s="15"/>
      <c r="B242" s="2"/>
      <c r="C242" s="2"/>
      <c r="D242" s="2"/>
      <c r="E242" s="2"/>
      <c r="F242" s="2"/>
      <c r="G242" s="2"/>
      <c r="H242" s="2"/>
      <c r="I242" s="16"/>
      <c r="J242" s="16"/>
      <c r="K242" s="17"/>
      <c r="L242" s="2"/>
      <c r="M242" s="5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s="1" customFormat="1" ht="26.25" customHeight="1" x14ac:dyDescent="0.3">
      <c r="A243" s="15"/>
      <c r="B243" s="2"/>
      <c r="C243" s="2"/>
      <c r="D243" s="2"/>
      <c r="E243" s="2"/>
      <c r="F243" s="2"/>
      <c r="G243" s="2"/>
      <c r="H243" s="2"/>
      <c r="I243" s="16"/>
      <c r="J243" s="16"/>
      <c r="K243" s="17"/>
      <c r="L243" s="2"/>
      <c r="M243" s="5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s="1" customFormat="1" ht="26.25" customHeight="1" x14ac:dyDescent="0.3">
      <c r="A244" s="15"/>
      <c r="B244" s="2"/>
      <c r="C244" s="2"/>
      <c r="D244" s="2"/>
      <c r="E244" s="2"/>
      <c r="F244" s="2"/>
      <c r="G244" s="2"/>
      <c r="H244" s="2"/>
      <c r="I244" s="16"/>
      <c r="J244" s="16"/>
      <c r="K244" s="17"/>
      <c r="L244" s="2"/>
      <c r="M244" s="5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s="1" customFormat="1" ht="26.25" customHeight="1" x14ac:dyDescent="0.3">
      <c r="A245" s="15"/>
      <c r="B245" s="2"/>
      <c r="C245" s="2"/>
      <c r="D245" s="2"/>
      <c r="E245" s="2"/>
      <c r="F245" s="2"/>
      <c r="G245" s="2"/>
      <c r="H245" s="2"/>
      <c r="I245" s="16"/>
      <c r="J245" s="16"/>
      <c r="K245" s="17"/>
      <c r="L245" s="2"/>
      <c r="M245" s="5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s="1" customFormat="1" ht="26.25" customHeight="1" x14ac:dyDescent="0.3">
      <c r="A246" s="15"/>
      <c r="B246" s="2"/>
      <c r="C246" s="2"/>
      <c r="D246" s="2"/>
      <c r="E246" s="2"/>
      <c r="F246" s="2"/>
      <c r="G246" s="2"/>
      <c r="H246" s="2"/>
      <c r="I246" s="16"/>
      <c r="J246" s="16"/>
      <c r="K246" s="17"/>
      <c r="L246" s="2"/>
      <c r="M246" s="5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s="1" customFormat="1" ht="26.25" customHeight="1" x14ac:dyDescent="0.3">
      <c r="A247" s="15"/>
      <c r="B247" s="2"/>
      <c r="C247" s="2"/>
      <c r="D247" s="2"/>
      <c r="E247" s="2"/>
      <c r="F247" s="2"/>
      <c r="G247" s="2"/>
      <c r="H247" s="2"/>
      <c r="I247" s="16"/>
      <c r="J247" s="16"/>
      <c r="K247" s="17"/>
      <c r="L247" s="2"/>
      <c r="M247" s="5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s="1" customFormat="1" ht="26.25" customHeight="1" x14ac:dyDescent="0.3">
      <c r="A248" s="15"/>
      <c r="B248" s="2"/>
      <c r="C248" s="2"/>
      <c r="D248" s="2"/>
      <c r="E248" s="2"/>
      <c r="F248" s="2"/>
      <c r="G248" s="2"/>
      <c r="H248" s="2"/>
      <c r="I248" s="16"/>
      <c r="J248" s="16"/>
      <c r="K248" s="17"/>
      <c r="L248" s="2"/>
      <c r="M248" s="5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s="1" customFormat="1" ht="26.25" customHeight="1" x14ac:dyDescent="0.3">
      <c r="A249" s="15"/>
      <c r="B249" s="2"/>
      <c r="C249" s="2"/>
      <c r="D249" s="2"/>
      <c r="E249" s="2"/>
      <c r="F249" s="2"/>
      <c r="G249" s="2"/>
      <c r="H249" s="2"/>
      <c r="I249" s="16"/>
      <c r="J249" s="16"/>
      <c r="K249" s="17"/>
      <c r="L249" s="2"/>
      <c r="M249" s="5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s="1" customFormat="1" ht="26.25" customHeight="1" x14ac:dyDescent="0.3">
      <c r="A250" s="15"/>
      <c r="B250" s="2"/>
      <c r="C250" s="2"/>
      <c r="D250" s="2"/>
      <c r="E250" s="2"/>
      <c r="F250" s="2"/>
      <c r="G250" s="2"/>
      <c r="H250" s="2"/>
      <c r="I250" s="16"/>
      <c r="J250" s="16"/>
      <c r="K250" s="17"/>
      <c r="L250" s="2"/>
      <c r="M250" s="5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s="1" customFormat="1" ht="26.25" customHeight="1" x14ac:dyDescent="0.3">
      <c r="A251" s="15"/>
      <c r="B251" s="2"/>
      <c r="C251" s="2"/>
      <c r="D251" s="2"/>
      <c r="E251" s="2"/>
      <c r="F251" s="2"/>
      <c r="G251" s="2"/>
      <c r="H251" s="2"/>
      <c r="I251" s="16"/>
      <c r="J251" s="16"/>
      <c r="K251" s="17"/>
      <c r="L251" s="2"/>
      <c r="M251" s="5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s="1" customFormat="1" ht="26.25" customHeight="1" x14ac:dyDescent="0.3">
      <c r="A252" s="15"/>
      <c r="B252" s="2"/>
      <c r="C252" s="2"/>
      <c r="D252" s="2"/>
      <c r="E252" s="2"/>
      <c r="F252" s="2"/>
      <c r="G252" s="2"/>
      <c r="H252" s="2"/>
      <c r="I252" s="16"/>
      <c r="J252" s="16"/>
      <c r="K252" s="17"/>
      <c r="L252" s="2"/>
      <c r="M252" s="5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s="1" customFormat="1" ht="26.25" customHeight="1" x14ac:dyDescent="0.3">
      <c r="A253" s="15"/>
      <c r="B253" s="2"/>
      <c r="C253" s="2"/>
      <c r="D253" s="2"/>
      <c r="E253" s="2"/>
      <c r="F253" s="2"/>
      <c r="G253" s="2"/>
      <c r="H253" s="2"/>
      <c r="I253" s="16"/>
      <c r="J253" s="16"/>
      <c r="K253" s="17"/>
      <c r="L253" s="2"/>
      <c r="M253" s="5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s="1" customFormat="1" ht="26.25" customHeight="1" x14ac:dyDescent="0.3">
      <c r="A254" s="15"/>
      <c r="B254" s="2"/>
      <c r="C254" s="2"/>
      <c r="D254" s="2"/>
      <c r="E254" s="2"/>
      <c r="F254" s="2"/>
      <c r="G254" s="2"/>
      <c r="H254" s="2"/>
      <c r="I254" s="16"/>
      <c r="J254" s="16"/>
      <c r="K254" s="17"/>
      <c r="L254" s="2"/>
      <c r="M254" s="5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s="1" customFormat="1" ht="26.25" customHeight="1" x14ac:dyDescent="0.3">
      <c r="A255" s="15"/>
      <c r="B255" s="2"/>
      <c r="C255" s="2"/>
      <c r="D255" s="2"/>
      <c r="E255" s="2"/>
      <c r="F255" s="2"/>
      <c r="G255" s="2"/>
      <c r="H255" s="2"/>
      <c r="I255" s="16"/>
      <c r="J255" s="16"/>
      <c r="K255" s="17"/>
      <c r="L255" s="2"/>
      <c r="M255" s="5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s="1" customFormat="1" ht="26.25" customHeight="1" x14ac:dyDescent="0.3">
      <c r="A256" s="15"/>
      <c r="B256" s="2"/>
      <c r="C256" s="2"/>
      <c r="D256" s="2"/>
      <c r="E256" s="2"/>
      <c r="F256" s="2"/>
      <c r="G256" s="2"/>
      <c r="H256" s="2"/>
      <c r="I256" s="16"/>
      <c r="J256" s="16"/>
      <c r="K256" s="17"/>
      <c r="L256" s="2"/>
      <c r="M256" s="5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s="1" customFormat="1" ht="26.25" customHeight="1" x14ac:dyDescent="0.3">
      <c r="A257" s="15"/>
      <c r="B257" s="2"/>
      <c r="C257" s="2"/>
      <c r="D257" s="2"/>
      <c r="E257" s="2"/>
      <c r="F257" s="2"/>
      <c r="G257" s="2"/>
      <c r="H257" s="2"/>
      <c r="I257" s="16"/>
      <c r="J257" s="16"/>
      <c r="K257" s="17"/>
      <c r="L257" s="2"/>
      <c r="M257" s="5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s="1" customFormat="1" ht="26.25" customHeight="1" x14ac:dyDescent="0.3">
      <c r="A258" s="15"/>
      <c r="B258" s="2"/>
      <c r="C258" s="2"/>
      <c r="D258" s="2"/>
      <c r="E258" s="2"/>
      <c r="F258" s="2"/>
      <c r="G258" s="2"/>
      <c r="H258" s="2"/>
      <c r="I258" s="16"/>
      <c r="J258" s="16"/>
      <c r="K258" s="17"/>
      <c r="L258" s="2"/>
      <c r="M258" s="5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s="1" customFormat="1" ht="26.25" customHeight="1" x14ac:dyDescent="0.3">
      <c r="A259" s="15"/>
      <c r="B259" s="2"/>
      <c r="C259" s="2"/>
      <c r="D259" s="2"/>
      <c r="E259" s="2"/>
      <c r="F259" s="2"/>
      <c r="G259" s="2"/>
      <c r="H259" s="2"/>
      <c r="I259" s="16"/>
      <c r="J259" s="16"/>
      <c r="K259" s="17"/>
      <c r="L259" s="2"/>
      <c r="M259" s="5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s="1" customFormat="1" ht="26.25" customHeight="1" x14ac:dyDescent="0.3">
      <c r="A260" s="15"/>
      <c r="B260" s="2"/>
      <c r="C260" s="2"/>
      <c r="D260" s="2"/>
      <c r="E260" s="2"/>
      <c r="F260" s="2"/>
      <c r="G260" s="2"/>
      <c r="H260" s="2"/>
      <c r="I260" s="16"/>
      <c r="J260" s="16"/>
      <c r="K260" s="17"/>
      <c r="L260" s="2"/>
      <c r="M260" s="5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s="1" customFormat="1" ht="26.25" customHeight="1" x14ac:dyDescent="0.3">
      <c r="A261" s="15"/>
      <c r="B261" s="2"/>
      <c r="C261" s="2"/>
      <c r="D261" s="2"/>
      <c r="E261" s="2"/>
      <c r="F261" s="2"/>
      <c r="G261" s="2"/>
      <c r="H261" s="2"/>
      <c r="I261" s="16"/>
      <c r="J261" s="16"/>
      <c r="K261" s="17"/>
      <c r="L261" s="2"/>
      <c r="M261" s="5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s="1" customFormat="1" ht="26.25" customHeight="1" x14ac:dyDescent="0.3">
      <c r="A262" s="15"/>
      <c r="B262" s="2"/>
      <c r="C262" s="2"/>
      <c r="D262" s="2"/>
      <c r="E262" s="2"/>
      <c r="F262" s="2"/>
      <c r="G262" s="2"/>
      <c r="H262" s="2"/>
      <c r="I262" s="16"/>
      <c r="J262" s="16"/>
      <c r="K262" s="17"/>
      <c r="L262" s="2"/>
      <c r="M262" s="5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s="1" customFormat="1" ht="26.25" customHeight="1" x14ac:dyDescent="0.3">
      <c r="A263" s="15"/>
      <c r="B263" s="2"/>
      <c r="C263" s="2"/>
      <c r="D263" s="2"/>
      <c r="E263" s="2"/>
      <c r="F263" s="2"/>
      <c r="G263" s="2"/>
      <c r="H263" s="2"/>
      <c r="I263" s="16"/>
      <c r="J263" s="16"/>
      <c r="K263" s="17"/>
      <c r="L263" s="2"/>
      <c r="M263" s="5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s="1" customFormat="1" ht="26.25" customHeight="1" x14ac:dyDescent="0.3">
      <c r="A264" s="15"/>
      <c r="B264" s="2"/>
      <c r="C264" s="2"/>
      <c r="D264" s="2"/>
      <c r="E264" s="2"/>
      <c r="F264" s="2"/>
      <c r="G264" s="2"/>
      <c r="H264" s="2"/>
      <c r="I264" s="16"/>
      <c r="J264" s="16"/>
      <c r="K264" s="17"/>
      <c r="L264" s="2"/>
      <c r="M264" s="5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s="1" customFormat="1" ht="26.25" customHeight="1" x14ac:dyDescent="0.3">
      <c r="A265" s="15"/>
      <c r="B265" s="2"/>
      <c r="C265" s="2"/>
      <c r="D265" s="2"/>
      <c r="E265" s="2"/>
      <c r="F265" s="2"/>
      <c r="G265" s="2"/>
      <c r="H265" s="2"/>
      <c r="I265" s="16"/>
      <c r="J265" s="16"/>
      <c r="K265" s="17"/>
      <c r="L265" s="2"/>
      <c r="M265" s="5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s="1" customFormat="1" ht="26.25" customHeight="1" x14ac:dyDescent="0.3">
      <c r="A266" s="15"/>
      <c r="B266" s="2"/>
      <c r="C266" s="2"/>
      <c r="D266" s="2"/>
      <c r="E266" s="2"/>
      <c r="F266" s="2"/>
      <c r="G266" s="2"/>
      <c r="H266" s="2"/>
      <c r="I266" s="16"/>
      <c r="J266" s="16"/>
      <c r="K266" s="17"/>
      <c r="L266" s="2"/>
      <c r="M266" s="5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s="1" customFormat="1" ht="26.25" customHeight="1" x14ac:dyDescent="0.3">
      <c r="A267" s="15"/>
      <c r="B267" s="2"/>
      <c r="C267" s="2"/>
      <c r="D267" s="2"/>
      <c r="E267" s="2"/>
      <c r="F267" s="2"/>
      <c r="G267" s="2"/>
      <c r="H267" s="2"/>
      <c r="I267" s="16"/>
      <c r="J267" s="16"/>
      <c r="K267" s="17"/>
      <c r="L267" s="2"/>
      <c r="M267" s="5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s="1" customFormat="1" ht="26.25" customHeight="1" x14ac:dyDescent="0.3">
      <c r="A268" s="15"/>
      <c r="B268" s="2"/>
      <c r="C268" s="2"/>
      <c r="D268" s="2"/>
      <c r="E268" s="2"/>
      <c r="F268" s="2"/>
      <c r="G268" s="2"/>
      <c r="H268" s="2"/>
      <c r="I268" s="16"/>
      <c r="J268" s="16"/>
      <c r="K268" s="17"/>
      <c r="L268" s="2"/>
      <c r="M268" s="5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s="1" customFormat="1" ht="26.25" customHeight="1" x14ac:dyDescent="0.3">
      <c r="A269" s="15"/>
      <c r="B269" s="2"/>
      <c r="C269" s="2"/>
      <c r="D269" s="2"/>
      <c r="E269" s="2"/>
      <c r="F269" s="2"/>
      <c r="G269" s="2"/>
      <c r="H269" s="2"/>
      <c r="I269" s="16"/>
      <c r="J269" s="16"/>
      <c r="K269" s="17"/>
      <c r="L269" s="2"/>
      <c r="M269" s="5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s="1" customFormat="1" ht="26.25" customHeight="1" x14ac:dyDescent="0.3">
      <c r="A270" s="15"/>
      <c r="B270" s="2"/>
      <c r="C270" s="2"/>
      <c r="D270" s="2"/>
      <c r="E270" s="2"/>
      <c r="F270" s="2"/>
      <c r="G270" s="2"/>
      <c r="H270" s="2"/>
      <c r="I270" s="16"/>
      <c r="J270" s="16"/>
      <c r="K270" s="17"/>
      <c r="L270" s="2"/>
      <c r="M270" s="5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s="1" customFormat="1" ht="26.25" customHeight="1" x14ac:dyDescent="0.3">
      <c r="A271" s="15"/>
      <c r="B271" s="2"/>
      <c r="C271" s="2"/>
      <c r="D271" s="2"/>
      <c r="E271" s="2"/>
      <c r="F271" s="2"/>
      <c r="G271" s="2"/>
      <c r="H271" s="2"/>
      <c r="I271" s="16"/>
      <c r="J271" s="16"/>
      <c r="K271" s="17"/>
      <c r="L271" s="2"/>
      <c r="M271" s="5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s="1" customFormat="1" ht="26.25" customHeight="1" x14ac:dyDescent="0.3">
      <c r="A272" s="15"/>
      <c r="B272" s="2"/>
      <c r="C272" s="2"/>
      <c r="D272" s="2"/>
      <c r="E272" s="2"/>
      <c r="F272" s="2"/>
      <c r="G272" s="2"/>
      <c r="H272" s="2"/>
      <c r="I272" s="16"/>
      <c r="J272" s="16"/>
      <c r="K272" s="17"/>
      <c r="L272" s="2"/>
      <c r="M272" s="5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s="1" customFormat="1" ht="26.25" customHeight="1" x14ac:dyDescent="0.3">
      <c r="A273" s="15"/>
      <c r="B273" s="2"/>
      <c r="C273" s="2"/>
      <c r="D273" s="2"/>
      <c r="E273" s="2"/>
      <c r="F273" s="2"/>
      <c r="G273" s="2"/>
      <c r="H273" s="2"/>
      <c r="I273" s="16"/>
      <c r="J273" s="16"/>
      <c r="K273" s="17"/>
      <c r="L273" s="2"/>
      <c r="M273" s="5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s="1" customFormat="1" ht="26.25" customHeight="1" x14ac:dyDescent="0.3">
      <c r="A274" s="15"/>
      <c r="B274" s="2"/>
      <c r="C274" s="2"/>
      <c r="D274" s="2"/>
      <c r="E274" s="2"/>
      <c r="F274" s="2"/>
      <c r="G274" s="2"/>
      <c r="H274" s="2"/>
      <c r="I274" s="16"/>
      <c r="J274" s="16"/>
      <c r="K274" s="17"/>
      <c r="L274" s="2"/>
      <c r="M274" s="5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s="1" customFormat="1" ht="26.25" customHeight="1" x14ac:dyDescent="0.3">
      <c r="A275" s="15"/>
      <c r="B275" s="2"/>
      <c r="C275" s="2"/>
      <c r="D275" s="2"/>
      <c r="E275" s="2"/>
      <c r="F275" s="2"/>
      <c r="G275" s="2"/>
      <c r="H275" s="2"/>
      <c r="I275" s="16"/>
      <c r="J275" s="16"/>
      <c r="K275" s="17"/>
      <c r="L275" s="2"/>
      <c r="M275" s="5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s="1" customFormat="1" ht="26.25" customHeight="1" x14ac:dyDescent="0.3">
      <c r="A276" s="15"/>
      <c r="B276" s="2"/>
      <c r="C276" s="2"/>
      <c r="D276" s="2"/>
      <c r="E276" s="2"/>
      <c r="F276" s="2"/>
      <c r="G276" s="2"/>
      <c r="H276" s="2"/>
      <c r="I276" s="16"/>
      <c r="J276" s="16"/>
      <c r="K276" s="17"/>
      <c r="L276" s="2"/>
      <c r="M276" s="5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s="1" customFormat="1" ht="26.25" customHeight="1" x14ac:dyDescent="0.3">
      <c r="A277" s="15"/>
      <c r="B277" s="2"/>
      <c r="C277" s="2"/>
      <c r="D277" s="2"/>
      <c r="E277" s="2"/>
      <c r="F277" s="2"/>
      <c r="G277" s="2"/>
      <c r="H277" s="2"/>
      <c r="I277" s="16"/>
      <c r="J277" s="16"/>
      <c r="K277" s="17"/>
      <c r="L277" s="2"/>
      <c r="M277" s="5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s="1" customFormat="1" ht="26.25" customHeight="1" x14ac:dyDescent="0.3">
      <c r="A278" s="15"/>
      <c r="B278" s="2"/>
      <c r="C278" s="2"/>
      <c r="D278" s="2"/>
      <c r="E278" s="2"/>
      <c r="F278" s="2"/>
      <c r="G278" s="2"/>
      <c r="H278" s="2"/>
      <c r="I278" s="16"/>
      <c r="J278" s="16"/>
      <c r="K278" s="17"/>
      <c r="L278" s="2"/>
      <c r="M278" s="5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s="1" customFormat="1" ht="26.25" customHeight="1" x14ac:dyDescent="0.3">
      <c r="A279" s="15"/>
      <c r="B279" s="2"/>
      <c r="C279" s="2"/>
      <c r="D279" s="2"/>
      <c r="E279" s="2"/>
      <c r="F279" s="2"/>
      <c r="G279" s="2"/>
      <c r="H279" s="2"/>
      <c r="I279" s="16"/>
      <c r="J279" s="16"/>
      <c r="K279" s="17"/>
      <c r="L279" s="2"/>
      <c r="M279" s="5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s="1" customFormat="1" ht="26.25" customHeight="1" x14ac:dyDescent="0.3">
      <c r="A280" s="15"/>
      <c r="B280" s="2"/>
      <c r="C280" s="2"/>
      <c r="D280" s="2"/>
      <c r="E280" s="2"/>
      <c r="F280" s="2"/>
      <c r="G280" s="2"/>
      <c r="H280" s="2"/>
      <c r="I280" s="16"/>
      <c r="J280" s="16"/>
      <c r="K280" s="17"/>
      <c r="L280" s="2"/>
      <c r="M280" s="5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s="1" customFormat="1" ht="26.25" customHeight="1" x14ac:dyDescent="0.3">
      <c r="A281" s="15"/>
      <c r="B281" s="2"/>
      <c r="C281" s="2"/>
      <c r="D281" s="2"/>
      <c r="E281" s="2"/>
      <c r="F281" s="2"/>
      <c r="G281" s="2"/>
      <c r="H281" s="2"/>
      <c r="I281" s="16"/>
      <c r="J281" s="16"/>
      <c r="K281" s="17"/>
      <c r="L281" s="2"/>
      <c r="M281" s="5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s="1" customFormat="1" ht="26.25" customHeight="1" x14ac:dyDescent="0.3">
      <c r="A282" s="15"/>
      <c r="B282" s="2"/>
      <c r="C282" s="2"/>
      <c r="D282" s="2"/>
      <c r="E282" s="2"/>
      <c r="F282" s="2"/>
      <c r="G282" s="2"/>
      <c r="H282" s="2"/>
      <c r="I282" s="16"/>
      <c r="J282" s="16"/>
      <c r="K282" s="17"/>
      <c r="L282" s="2"/>
      <c r="M282" s="5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s="1" customFormat="1" ht="26.25" customHeight="1" x14ac:dyDescent="0.3">
      <c r="A283" s="15"/>
      <c r="B283" s="2"/>
      <c r="C283" s="2"/>
      <c r="D283" s="2"/>
      <c r="E283" s="2"/>
      <c r="F283" s="2"/>
      <c r="G283" s="2"/>
      <c r="H283" s="2"/>
      <c r="I283" s="16"/>
      <c r="J283" s="16"/>
      <c r="K283" s="17"/>
      <c r="L283" s="2"/>
      <c r="M283" s="5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s="1" customFormat="1" ht="26.25" customHeight="1" x14ac:dyDescent="0.3">
      <c r="A284" s="15"/>
      <c r="B284" s="2"/>
      <c r="C284" s="2"/>
      <c r="D284" s="2"/>
      <c r="E284" s="2"/>
      <c r="F284" s="2"/>
      <c r="G284" s="2"/>
      <c r="H284" s="2"/>
      <c r="I284" s="16"/>
      <c r="J284" s="16"/>
      <c r="K284" s="17"/>
      <c r="L284" s="2"/>
      <c r="M284" s="5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s="1" customFormat="1" ht="26.25" customHeight="1" x14ac:dyDescent="0.3">
      <c r="A285" s="15"/>
      <c r="B285" s="2"/>
      <c r="C285" s="2"/>
      <c r="D285" s="2"/>
      <c r="E285" s="2"/>
      <c r="F285" s="2"/>
      <c r="G285" s="2"/>
      <c r="H285" s="2"/>
      <c r="I285" s="16"/>
      <c r="J285" s="16"/>
      <c r="K285" s="17"/>
      <c r="L285" s="2"/>
      <c r="M285" s="5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s="1" customFormat="1" ht="26.25" customHeight="1" x14ac:dyDescent="0.3">
      <c r="A286" s="15"/>
      <c r="B286" s="2"/>
      <c r="C286" s="2"/>
      <c r="D286" s="2"/>
      <c r="E286" s="2"/>
      <c r="F286" s="2"/>
      <c r="G286" s="2"/>
      <c r="H286" s="2"/>
      <c r="I286" s="16"/>
      <c r="J286" s="16"/>
      <c r="K286" s="17"/>
      <c r="L286" s="2"/>
      <c r="M286" s="5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s="1" customFormat="1" ht="26.25" customHeight="1" x14ac:dyDescent="0.3">
      <c r="A287" s="15"/>
      <c r="B287" s="2"/>
      <c r="C287" s="2"/>
      <c r="D287" s="2"/>
      <c r="E287" s="2"/>
      <c r="F287" s="2"/>
      <c r="G287" s="2"/>
      <c r="H287" s="2"/>
      <c r="I287" s="16"/>
      <c r="J287" s="16"/>
      <c r="K287" s="17"/>
      <c r="L287" s="2"/>
      <c r="M287" s="5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s="1" customFormat="1" ht="26.25" customHeight="1" x14ac:dyDescent="0.3">
      <c r="A288" s="15"/>
      <c r="B288" s="2"/>
      <c r="C288" s="2"/>
      <c r="D288" s="2"/>
      <c r="E288" s="2"/>
      <c r="F288" s="2"/>
      <c r="G288" s="2"/>
      <c r="H288" s="2"/>
      <c r="I288" s="16"/>
      <c r="J288" s="16"/>
      <c r="K288" s="17"/>
      <c r="L288" s="2"/>
      <c r="M288" s="5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s="1" customFormat="1" ht="26.25" customHeight="1" x14ac:dyDescent="0.3">
      <c r="A289" s="15"/>
      <c r="B289" s="2"/>
      <c r="C289" s="2"/>
      <c r="D289" s="2"/>
      <c r="E289" s="2"/>
      <c r="F289" s="2"/>
      <c r="G289" s="2"/>
      <c r="H289" s="2"/>
      <c r="I289" s="16"/>
      <c r="J289" s="16"/>
      <c r="K289" s="17"/>
      <c r="L289" s="2"/>
      <c r="M289" s="5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s="1" customFormat="1" ht="26.25" customHeight="1" x14ac:dyDescent="0.3">
      <c r="A290" s="15"/>
      <c r="B290" s="2"/>
      <c r="C290" s="2"/>
      <c r="D290" s="2"/>
      <c r="E290" s="2"/>
      <c r="F290" s="2"/>
      <c r="G290" s="2"/>
      <c r="H290" s="2"/>
      <c r="I290" s="16"/>
      <c r="J290" s="16"/>
      <c r="K290" s="17"/>
      <c r="L290" s="2"/>
      <c r="M290" s="5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s="1" customFormat="1" ht="26.25" customHeight="1" x14ac:dyDescent="0.3">
      <c r="A291" s="15"/>
      <c r="B291" s="2"/>
      <c r="C291" s="2"/>
      <c r="D291" s="2"/>
      <c r="E291" s="2"/>
      <c r="F291" s="2"/>
      <c r="G291" s="2"/>
      <c r="H291" s="2"/>
      <c r="I291" s="16"/>
      <c r="J291" s="16"/>
      <c r="K291" s="17"/>
      <c r="L291" s="2"/>
      <c r="M291" s="5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s="1" customFormat="1" ht="26.25" customHeight="1" x14ac:dyDescent="0.3">
      <c r="A292" s="15"/>
      <c r="B292" s="2"/>
      <c r="C292" s="2"/>
      <c r="D292" s="2"/>
      <c r="E292" s="2"/>
      <c r="F292" s="2"/>
      <c r="G292" s="2"/>
      <c r="H292" s="2"/>
      <c r="I292" s="16"/>
      <c r="J292" s="16"/>
      <c r="K292" s="17"/>
      <c r="L292" s="2"/>
      <c r="M292" s="5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s="1" customFormat="1" ht="26.25" customHeight="1" x14ac:dyDescent="0.3">
      <c r="A293" s="15"/>
      <c r="B293" s="2"/>
      <c r="C293" s="2"/>
      <c r="D293" s="2"/>
      <c r="E293" s="2"/>
      <c r="F293" s="2"/>
      <c r="G293" s="2"/>
      <c r="H293" s="2"/>
      <c r="I293" s="16"/>
      <c r="J293" s="16"/>
      <c r="K293" s="17"/>
      <c r="L293" s="2"/>
      <c r="M293" s="5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s="1" customFormat="1" ht="26.25" customHeight="1" x14ac:dyDescent="0.3">
      <c r="A294" s="15"/>
      <c r="B294" s="2"/>
      <c r="C294" s="2"/>
      <c r="D294" s="2"/>
      <c r="E294" s="2"/>
      <c r="F294" s="2"/>
      <c r="G294" s="2"/>
      <c r="H294" s="2"/>
      <c r="I294" s="16"/>
      <c r="J294" s="16"/>
      <c r="K294" s="17"/>
      <c r="L294" s="2"/>
      <c r="M294" s="5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s="1" customFormat="1" ht="26.25" customHeight="1" x14ac:dyDescent="0.3">
      <c r="A295" s="15"/>
      <c r="B295" s="2"/>
      <c r="C295" s="2"/>
      <c r="D295" s="2"/>
      <c r="E295" s="2"/>
      <c r="F295" s="2"/>
      <c r="G295" s="2"/>
      <c r="H295" s="2"/>
      <c r="I295" s="16"/>
      <c r="J295" s="16"/>
      <c r="K295" s="17"/>
      <c r="L295" s="2"/>
      <c r="M295" s="5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s="1" customFormat="1" ht="26.25" customHeight="1" x14ac:dyDescent="0.3">
      <c r="A296" s="15"/>
      <c r="B296" s="2"/>
      <c r="C296" s="2"/>
      <c r="D296" s="2"/>
      <c r="E296" s="2"/>
      <c r="F296" s="2"/>
      <c r="G296" s="2"/>
      <c r="H296" s="2"/>
      <c r="I296" s="16"/>
      <c r="J296" s="16"/>
      <c r="K296" s="17"/>
      <c r="L296" s="2"/>
      <c r="M296" s="5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s="1" customFormat="1" ht="26.25" customHeight="1" x14ac:dyDescent="0.3">
      <c r="A297" s="15"/>
      <c r="B297" s="2"/>
      <c r="C297" s="2"/>
      <c r="D297" s="2"/>
      <c r="E297" s="2"/>
      <c r="F297" s="2"/>
      <c r="G297" s="2"/>
      <c r="H297" s="2"/>
      <c r="I297" s="16"/>
      <c r="J297" s="16"/>
      <c r="K297" s="17"/>
      <c r="L297" s="2"/>
      <c r="M297" s="5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s="1" customFormat="1" ht="26.25" customHeight="1" x14ac:dyDescent="0.3">
      <c r="A298" s="15"/>
      <c r="B298" s="2"/>
      <c r="C298" s="2"/>
      <c r="D298" s="2"/>
      <c r="E298" s="2"/>
      <c r="F298" s="2"/>
      <c r="G298" s="2"/>
      <c r="H298" s="2"/>
      <c r="I298" s="16"/>
      <c r="J298" s="16"/>
      <c r="K298" s="17"/>
      <c r="L298" s="2"/>
      <c r="M298" s="5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s="1" customFormat="1" ht="26.25" customHeight="1" x14ac:dyDescent="0.3">
      <c r="A299" s="15"/>
      <c r="B299" s="2"/>
      <c r="C299" s="2"/>
      <c r="D299" s="2"/>
      <c r="E299" s="2"/>
      <c r="F299" s="2"/>
      <c r="G299" s="2"/>
      <c r="H299" s="2"/>
      <c r="I299" s="16"/>
      <c r="J299" s="16"/>
      <c r="K299" s="17"/>
      <c r="L299" s="2"/>
      <c r="M299" s="5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s="1" customFormat="1" ht="26.25" customHeight="1" x14ac:dyDescent="0.3">
      <c r="A300" s="15"/>
      <c r="B300" s="2"/>
      <c r="C300" s="2"/>
      <c r="D300" s="2"/>
      <c r="E300" s="2"/>
      <c r="F300" s="2"/>
      <c r="G300" s="2"/>
      <c r="H300" s="2"/>
      <c r="I300" s="16"/>
      <c r="J300" s="16"/>
      <c r="K300" s="17"/>
      <c r="L300" s="2"/>
      <c r="M300" s="5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s="1" customFormat="1" ht="26.25" customHeight="1" x14ac:dyDescent="0.3">
      <c r="A301" s="15"/>
      <c r="B301" s="2"/>
      <c r="C301" s="2"/>
      <c r="D301" s="2"/>
      <c r="E301" s="2"/>
      <c r="F301" s="2"/>
      <c r="G301" s="2"/>
      <c r="H301" s="2"/>
      <c r="I301" s="16"/>
      <c r="J301" s="16"/>
      <c r="K301" s="17"/>
      <c r="L301" s="2"/>
      <c r="M301" s="5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s="1" customFormat="1" ht="26.25" customHeight="1" x14ac:dyDescent="0.3">
      <c r="A302" s="15"/>
      <c r="B302" s="2"/>
      <c r="C302" s="2"/>
      <c r="D302" s="2"/>
      <c r="E302" s="2"/>
      <c r="F302" s="2"/>
      <c r="G302" s="2"/>
      <c r="H302" s="2"/>
      <c r="I302" s="16"/>
      <c r="J302" s="16"/>
      <c r="K302" s="17"/>
      <c r="L302" s="2"/>
      <c r="M302" s="5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s="1" customFormat="1" ht="26.25" customHeight="1" x14ac:dyDescent="0.3">
      <c r="A303" s="15"/>
      <c r="B303" s="2"/>
      <c r="C303" s="2"/>
      <c r="D303" s="2"/>
      <c r="E303" s="2"/>
      <c r="F303" s="2"/>
      <c r="G303" s="2"/>
      <c r="H303" s="2"/>
      <c r="I303" s="16"/>
      <c r="J303" s="16"/>
      <c r="K303" s="17"/>
      <c r="L303" s="2"/>
      <c r="M303" s="5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s="1" customFormat="1" ht="26.25" customHeight="1" x14ac:dyDescent="0.3">
      <c r="A304" s="15"/>
      <c r="B304" s="2"/>
      <c r="C304" s="2"/>
      <c r="D304" s="2"/>
      <c r="E304" s="2"/>
      <c r="F304" s="2"/>
      <c r="G304" s="2"/>
      <c r="H304" s="2"/>
      <c r="I304" s="16"/>
      <c r="J304" s="16"/>
      <c r="K304" s="17"/>
      <c r="L304" s="2"/>
      <c r="M304" s="5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s="1" customFormat="1" ht="26.25" customHeight="1" x14ac:dyDescent="0.3">
      <c r="A305" s="15"/>
      <c r="B305" s="2"/>
      <c r="C305" s="2"/>
      <c r="D305" s="2"/>
      <c r="E305" s="2"/>
      <c r="F305" s="2"/>
      <c r="G305" s="2"/>
      <c r="H305" s="2"/>
      <c r="I305" s="16"/>
      <c r="J305" s="16"/>
      <c r="K305" s="17"/>
      <c r="L305" s="2"/>
      <c r="M305" s="5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s="1" customFormat="1" ht="26.25" customHeight="1" x14ac:dyDescent="0.3">
      <c r="A306" s="15"/>
      <c r="B306" s="2"/>
      <c r="C306" s="2"/>
      <c r="D306" s="2"/>
      <c r="E306" s="2"/>
      <c r="F306" s="2"/>
      <c r="G306" s="2"/>
      <c r="H306" s="2"/>
      <c r="I306" s="16"/>
      <c r="J306" s="16"/>
      <c r="K306" s="17"/>
      <c r="L306" s="2"/>
      <c r="M306" s="5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s="1" customFormat="1" ht="26.25" customHeight="1" x14ac:dyDescent="0.3">
      <c r="A307" s="15"/>
      <c r="B307" s="2"/>
      <c r="C307" s="2"/>
      <c r="D307" s="2"/>
      <c r="E307" s="2"/>
      <c r="F307" s="2"/>
      <c r="G307" s="2"/>
      <c r="H307" s="2"/>
      <c r="I307" s="16"/>
      <c r="J307" s="16"/>
      <c r="K307" s="17"/>
      <c r="L307" s="2"/>
      <c r="M307" s="5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s="1" customFormat="1" ht="26.25" customHeight="1" x14ac:dyDescent="0.3">
      <c r="A308" s="15"/>
      <c r="B308" s="2"/>
      <c r="C308" s="2"/>
      <c r="D308" s="2"/>
      <c r="E308" s="2"/>
      <c r="F308" s="2"/>
      <c r="G308" s="2"/>
      <c r="H308" s="2"/>
      <c r="I308" s="16"/>
      <c r="J308" s="16"/>
      <c r="K308" s="17"/>
      <c r="L308" s="2"/>
      <c r="M308" s="5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s="1" customFormat="1" ht="26.25" customHeight="1" x14ac:dyDescent="0.3">
      <c r="A309" s="15"/>
      <c r="B309" s="2"/>
      <c r="C309" s="2"/>
      <c r="D309" s="2"/>
      <c r="E309" s="2"/>
      <c r="F309" s="2"/>
      <c r="G309" s="2"/>
      <c r="H309" s="2"/>
      <c r="I309" s="16"/>
      <c r="J309" s="16"/>
      <c r="K309" s="17"/>
      <c r="L309" s="2"/>
      <c r="M309" s="5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s="1" customFormat="1" ht="26.25" customHeight="1" x14ac:dyDescent="0.3">
      <c r="A310" s="15"/>
      <c r="B310" s="2"/>
      <c r="C310" s="2"/>
      <c r="D310" s="2"/>
      <c r="E310" s="2"/>
      <c r="F310" s="2"/>
      <c r="G310" s="2"/>
      <c r="H310" s="2"/>
      <c r="I310" s="16"/>
      <c r="J310" s="16"/>
      <c r="K310" s="17"/>
      <c r="L310" s="2"/>
      <c r="M310" s="5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s="1" customFormat="1" ht="26.25" customHeight="1" x14ac:dyDescent="0.3">
      <c r="A311" s="15"/>
      <c r="B311" s="2"/>
      <c r="C311" s="2"/>
      <c r="D311" s="2"/>
      <c r="E311" s="2"/>
      <c r="F311" s="2"/>
      <c r="G311" s="2"/>
      <c r="H311" s="2"/>
      <c r="I311" s="16"/>
      <c r="J311" s="16"/>
      <c r="K311" s="17"/>
      <c r="L311" s="2"/>
      <c r="M311" s="5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s="1" customFormat="1" ht="26.25" customHeight="1" x14ac:dyDescent="0.3">
      <c r="A312" s="15"/>
      <c r="B312" s="2"/>
      <c r="C312" s="2"/>
      <c r="D312" s="2"/>
      <c r="E312" s="2"/>
      <c r="F312" s="2"/>
      <c r="G312" s="2"/>
      <c r="H312" s="2"/>
      <c r="I312" s="16"/>
      <c r="J312" s="16"/>
      <c r="K312" s="17"/>
      <c r="L312" s="2"/>
      <c r="M312" s="5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s="1" customFormat="1" ht="26.25" customHeight="1" x14ac:dyDescent="0.3">
      <c r="A313" s="15"/>
      <c r="B313" s="2"/>
      <c r="C313" s="2"/>
      <c r="D313" s="2"/>
      <c r="E313" s="2"/>
      <c r="F313" s="2"/>
      <c r="G313" s="2"/>
      <c r="H313" s="2"/>
      <c r="I313" s="16"/>
      <c r="J313" s="16"/>
      <c r="K313" s="17"/>
      <c r="L313" s="2"/>
      <c r="M313" s="5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s="1" customFormat="1" ht="26.25" customHeight="1" x14ac:dyDescent="0.3">
      <c r="A314" s="15"/>
      <c r="B314" s="2"/>
      <c r="C314" s="2"/>
      <c r="D314" s="2"/>
      <c r="E314" s="2"/>
      <c r="F314" s="2"/>
      <c r="G314" s="2"/>
      <c r="H314" s="2"/>
      <c r="I314" s="16"/>
      <c r="J314" s="16"/>
      <c r="K314" s="17"/>
      <c r="L314" s="2"/>
      <c r="M314" s="5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s="1" customFormat="1" ht="26.25" customHeight="1" x14ac:dyDescent="0.3">
      <c r="A315" s="15"/>
      <c r="B315" s="2"/>
      <c r="C315" s="2"/>
      <c r="D315" s="2"/>
      <c r="E315" s="2"/>
      <c r="F315" s="2"/>
      <c r="G315" s="2"/>
      <c r="H315" s="2"/>
      <c r="I315" s="16"/>
      <c r="J315" s="16"/>
      <c r="K315" s="17"/>
      <c r="L315" s="2"/>
      <c r="M315" s="5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s="1" customFormat="1" ht="26.25" customHeight="1" x14ac:dyDescent="0.3">
      <c r="A316" s="15"/>
      <c r="B316" s="2"/>
      <c r="C316" s="2"/>
      <c r="D316" s="2"/>
      <c r="E316" s="2"/>
      <c r="F316" s="2"/>
      <c r="G316" s="2"/>
      <c r="H316" s="2"/>
      <c r="I316" s="16"/>
      <c r="J316" s="16"/>
      <c r="K316" s="17"/>
      <c r="L316" s="2"/>
      <c r="M316" s="5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s="1" customFormat="1" ht="26.25" customHeight="1" x14ac:dyDescent="0.3">
      <c r="A317" s="15"/>
      <c r="B317" s="2"/>
      <c r="C317" s="2"/>
      <c r="D317" s="2"/>
      <c r="E317" s="2"/>
      <c r="F317" s="2"/>
      <c r="G317" s="2"/>
      <c r="H317" s="2"/>
      <c r="I317" s="16"/>
      <c r="J317" s="16"/>
      <c r="K317" s="17"/>
      <c r="L317" s="2"/>
      <c r="M317" s="5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s="1" customFormat="1" ht="26.25" customHeight="1" x14ac:dyDescent="0.3">
      <c r="A318" s="15"/>
      <c r="B318" s="2"/>
      <c r="C318" s="2"/>
      <c r="D318" s="2"/>
      <c r="E318" s="2"/>
      <c r="F318" s="2"/>
      <c r="G318" s="2"/>
      <c r="H318" s="2"/>
      <c r="I318" s="16"/>
      <c r="J318" s="16"/>
      <c r="K318" s="17"/>
      <c r="L318" s="2"/>
      <c r="M318" s="5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s="1" customFormat="1" ht="26.25" customHeight="1" x14ac:dyDescent="0.3">
      <c r="A319" s="15"/>
      <c r="B319" s="2"/>
      <c r="C319" s="2"/>
      <c r="D319" s="2"/>
      <c r="E319" s="2"/>
      <c r="F319" s="2"/>
      <c r="G319" s="2"/>
      <c r="H319" s="2"/>
      <c r="I319" s="16"/>
      <c r="J319" s="16"/>
      <c r="K319" s="17"/>
      <c r="L319" s="2"/>
      <c r="M319" s="5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s="1" customFormat="1" ht="26.25" customHeight="1" x14ac:dyDescent="0.3">
      <c r="A320" s="15"/>
      <c r="B320" s="2"/>
      <c r="C320" s="2"/>
      <c r="D320" s="2"/>
      <c r="E320" s="2"/>
      <c r="F320" s="2"/>
      <c r="G320" s="2"/>
      <c r="H320" s="2"/>
      <c r="I320" s="16"/>
      <c r="J320" s="16"/>
      <c r="K320" s="17"/>
      <c r="L320" s="2"/>
      <c r="M320" s="5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s="1" customFormat="1" ht="26.25" customHeight="1" x14ac:dyDescent="0.3">
      <c r="A321" s="15"/>
      <c r="B321" s="2"/>
      <c r="C321" s="2"/>
      <c r="D321" s="2"/>
      <c r="E321" s="2"/>
      <c r="F321" s="2"/>
      <c r="G321" s="2"/>
      <c r="H321" s="2"/>
      <c r="I321" s="16"/>
      <c r="J321" s="16"/>
      <c r="K321" s="17"/>
      <c r="L321" s="2"/>
      <c r="M321" s="5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s="1" customFormat="1" ht="26.25" customHeight="1" x14ac:dyDescent="0.3">
      <c r="A322" s="15"/>
      <c r="B322" s="2"/>
      <c r="C322" s="2"/>
      <c r="D322" s="2"/>
      <c r="E322" s="2"/>
      <c r="F322" s="2"/>
      <c r="G322" s="2"/>
      <c r="H322" s="2"/>
      <c r="I322" s="16"/>
      <c r="J322" s="16"/>
      <c r="K322" s="17"/>
      <c r="L322" s="2"/>
      <c r="M322" s="5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s="1" customFormat="1" ht="26.25" customHeight="1" x14ac:dyDescent="0.3">
      <c r="A323" s="15"/>
      <c r="B323" s="2"/>
      <c r="C323" s="2"/>
      <c r="D323" s="2"/>
      <c r="E323" s="2"/>
      <c r="F323" s="2"/>
      <c r="G323" s="2"/>
      <c r="H323" s="2"/>
      <c r="I323" s="16"/>
      <c r="J323" s="16"/>
      <c r="K323" s="17"/>
      <c r="L323" s="2"/>
      <c r="M323" s="5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s="1" customFormat="1" ht="26.25" customHeight="1" x14ac:dyDescent="0.3">
      <c r="A324" s="15"/>
      <c r="B324" s="2"/>
      <c r="C324" s="2"/>
      <c r="D324" s="2"/>
      <c r="E324" s="2"/>
      <c r="F324" s="2"/>
      <c r="G324" s="2"/>
      <c r="H324" s="2"/>
      <c r="I324" s="16"/>
      <c r="J324" s="16"/>
      <c r="K324" s="17"/>
      <c r="L324" s="2"/>
      <c r="M324" s="5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s="1" customFormat="1" ht="26.25" customHeight="1" x14ac:dyDescent="0.3">
      <c r="A325" s="15"/>
      <c r="B325" s="2"/>
      <c r="C325" s="2"/>
      <c r="D325" s="2"/>
      <c r="E325" s="2"/>
      <c r="F325" s="2"/>
      <c r="G325" s="2"/>
      <c r="H325" s="2"/>
      <c r="I325" s="16"/>
      <c r="J325" s="16"/>
      <c r="K325" s="17"/>
      <c r="L325" s="2"/>
      <c r="M325" s="5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s="1" customFormat="1" ht="26.25" customHeight="1" x14ac:dyDescent="0.3">
      <c r="A326" s="15"/>
      <c r="B326" s="2"/>
      <c r="C326" s="2"/>
      <c r="D326" s="2"/>
      <c r="E326" s="2"/>
      <c r="F326" s="2"/>
      <c r="G326" s="2"/>
      <c r="H326" s="2"/>
      <c r="I326" s="16"/>
      <c r="J326" s="16"/>
      <c r="K326" s="17"/>
      <c r="L326" s="2"/>
      <c r="M326" s="5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s="1" customFormat="1" ht="26.25" customHeight="1" x14ac:dyDescent="0.3">
      <c r="A327" s="15"/>
      <c r="B327" s="2"/>
      <c r="C327" s="2"/>
      <c r="D327" s="2"/>
      <c r="E327" s="2"/>
      <c r="F327" s="2"/>
      <c r="G327" s="2"/>
      <c r="H327" s="2"/>
      <c r="I327" s="16"/>
      <c r="J327" s="16"/>
      <c r="K327" s="17"/>
      <c r="L327" s="2"/>
      <c r="M327" s="5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s="1" customFormat="1" ht="26.25" customHeight="1" x14ac:dyDescent="0.3">
      <c r="A328" s="15"/>
      <c r="B328" s="2"/>
      <c r="C328" s="2"/>
      <c r="D328" s="2"/>
      <c r="E328" s="2"/>
      <c r="F328" s="2"/>
      <c r="G328" s="2"/>
      <c r="H328" s="2"/>
      <c r="I328" s="16"/>
      <c r="J328" s="16"/>
      <c r="K328" s="17"/>
      <c r="L328" s="2"/>
      <c r="M328" s="5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s="1" customFormat="1" ht="26.25" customHeight="1" x14ac:dyDescent="0.3">
      <c r="A329" s="15"/>
      <c r="B329" s="2"/>
      <c r="C329" s="2"/>
      <c r="D329" s="2"/>
      <c r="E329" s="2"/>
      <c r="F329" s="2"/>
      <c r="G329" s="2"/>
      <c r="H329" s="2"/>
      <c r="I329" s="16"/>
      <c r="J329" s="16"/>
      <c r="K329" s="17"/>
      <c r="L329" s="2"/>
      <c r="M329" s="5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s="1" customFormat="1" ht="26.25" customHeight="1" x14ac:dyDescent="0.3">
      <c r="A330" s="15"/>
      <c r="B330" s="2"/>
      <c r="C330" s="2"/>
      <c r="D330" s="2"/>
      <c r="E330" s="2"/>
      <c r="F330" s="2"/>
      <c r="G330" s="2"/>
      <c r="H330" s="2"/>
      <c r="I330" s="16"/>
      <c r="J330" s="16"/>
      <c r="K330" s="17"/>
      <c r="L330" s="2"/>
      <c r="M330" s="5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s="1" customFormat="1" ht="26.25" customHeight="1" x14ac:dyDescent="0.3">
      <c r="A331" s="15"/>
      <c r="B331" s="2"/>
      <c r="C331" s="2"/>
      <c r="D331" s="2"/>
      <c r="E331" s="2"/>
      <c r="F331" s="2"/>
      <c r="G331" s="2"/>
      <c r="H331" s="2"/>
      <c r="I331" s="16"/>
      <c r="J331" s="16"/>
      <c r="K331" s="17"/>
      <c r="L331" s="2"/>
      <c r="M331" s="5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s="1" customFormat="1" ht="26.25" customHeight="1" x14ac:dyDescent="0.3">
      <c r="A332" s="15"/>
      <c r="B332" s="2"/>
      <c r="C332" s="2"/>
      <c r="D332" s="2"/>
      <c r="E332" s="2"/>
      <c r="F332" s="2"/>
      <c r="G332" s="2"/>
      <c r="H332" s="2"/>
      <c r="I332" s="16"/>
      <c r="J332" s="16"/>
      <c r="K332" s="17"/>
      <c r="L332" s="2"/>
      <c r="M332" s="5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s="1" customFormat="1" ht="26.25" customHeight="1" x14ac:dyDescent="0.3">
      <c r="A333" s="15"/>
      <c r="B333" s="2"/>
      <c r="C333" s="2"/>
      <c r="D333" s="2"/>
      <c r="E333" s="2"/>
      <c r="F333" s="2"/>
      <c r="G333" s="2"/>
      <c r="H333" s="2"/>
      <c r="I333" s="16"/>
      <c r="J333" s="16"/>
      <c r="K333" s="17"/>
      <c r="L333" s="2"/>
      <c r="M333" s="5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s="1" customFormat="1" ht="26.25" customHeight="1" x14ac:dyDescent="0.3">
      <c r="A334" s="15"/>
      <c r="B334" s="2"/>
      <c r="C334" s="2"/>
      <c r="D334" s="2"/>
      <c r="E334" s="2"/>
      <c r="F334" s="2"/>
      <c r="G334" s="2"/>
      <c r="H334" s="2"/>
      <c r="I334" s="16"/>
      <c r="J334" s="16"/>
      <c r="K334" s="17"/>
      <c r="L334" s="2"/>
      <c r="M334" s="5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s="1" customFormat="1" ht="26.25" customHeight="1" x14ac:dyDescent="0.3">
      <c r="A335" s="15"/>
      <c r="B335" s="2"/>
      <c r="C335" s="2"/>
      <c r="D335" s="2"/>
      <c r="E335" s="2"/>
      <c r="F335" s="2"/>
      <c r="G335" s="2"/>
      <c r="H335" s="2"/>
      <c r="I335" s="16"/>
      <c r="J335" s="16"/>
      <c r="K335" s="17"/>
      <c r="L335" s="2"/>
      <c r="M335" s="5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s="1" customFormat="1" ht="26.25" customHeight="1" x14ac:dyDescent="0.3">
      <c r="A336" s="15"/>
      <c r="B336" s="2"/>
      <c r="C336" s="2"/>
      <c r="D336" s="2"/>
      <c r="E336" s="2"/>
      <c r="F336" s="2"/>
      <c r="G336" s="2"/>
      <c r="H336" s="2"/>
      <c r="I336" s="16"/>
      <c r="J336" s="16"/>
      <c r="K336" s="17"/>
      <c r="L336" s="2"/>
      <c r="M336" s="5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s="1" customFormat="1" ht="26.25" customHeight="1" x14ac:dyDescent="0.3">
      <c r="A337" s="15"/>
      <c r="B337" s="2"/>
      <c r="C337" s="2"/>
      <c r="D337" s="2"/>
      <c r="E337" s="2"/>
      <c r="F337" s="2"/>
      <c r="G337" s="2"/>
      <c r="H337" s="2"/>
      <c r="I337" s="16"/>
      <c r="J337" s="16"/>
      <c r="K337" s="17"/>
      <c r="L337" s="2"/>
      <c r="M337" s="5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s="1" customFormat="1" ht="26.25" customHeight="1" x14ac:dyDescent="0.3">
      <c r="A338" s="15"/>
      <c r="B338" s="2"/>
      <c r="C338" s="2"/>
      <c r="D338" s="2"/>
      <c r="E338" s="2"/>
      <c r="F338" s="2"/>
      <c r="G338" s="2"/>
      <c r="H338" s="2"/>
      <c r="I338" s="16"/>
      <c r="J338" s="16"/>
      <c r="K338" s="17"/>
      <c r="L338" s="2"/>
      <c r="M338" s="5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s="1" customFormat="1" ht="26.25" customHeight="1" x14ac:dyDescent="0.3">
      <c r="A339" s="15"/>
      <c r="B339" s="2"/>
      <c r="C339" s="2"/>
      <c r="D339" s="2"/>
      <c r="E339" s="2"/>
      <c r="F339" s="2"/>
      <c r="G339" s="2"/>
      <c r="H339" s="2"/>
      <c r="I339" s="16"/>
      <c r="J339" s="16"/>
      <c r="K339" s="17"/>
      <c r="L339" s="2"/>
      <c r="M339" s="5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s="1" customFormat="1" ht="26.25" customHeight="1" x14ac:dyDescent="0.3">
      <c r="A340" s="15"/>
      <c r="B340" s="2"/>
      <c r="C340" s="2"/>
      <c r="D340" s="2"/>
      <c r="E340" s="2"/>
      <c r="F340" s="2"/>
      <c r="G340" s="2"/>
      <c r="H340" s="2"/>
      <c r="I340" s="16"/>
      <c r="J340" s="16"/>
      <c r="K340" s="17"/>
      <c r="L340" s="2"/>
      <c r="M340" s="5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s="1" customFormat="1" ht="26.25" customHeight="1" x14ac:dyDescent="0.3">
      <c r="A341" s="15"/>
      <c r="B341" s="2"/>
      <c r="C341" s="2"/>
      <c r="D341" s="2"/>
      <c r="E341" s="2"/>
      <c r="F341" s="2"/>
      <c r="G341" s="2"/>
      <c r="H341" s="2"/>
      <c r="I341" s="16"/>
      <c r="J341" s="16"/>
      <c r="K341" s="17"/>
      <c r="L341" s="2"/>
      <c r="M341" s="5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s="1" customFormat="1" ht="26.25" customHeight="1" x14ac:dyDescent="0.3">
      <c r="A342" s="15"/>
      <c r="B342" s="2"/>
      <c r="C342" s="2"/>
      <c r="D342" s="2"/>
      <c r="E342" s="2"/>
      <c r="F342" s="2"/>
      <c r="G342" s="2"/>
      <c r="H342" s="2"/>
      <c r="I342" s="16"/>
      <c r="J342" s="16"/>
      <c r="K342" s="17"/>
      <c r="L342" s="2"/>
      <c r="M342" s="5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s="1" customFormat="1" ht="26.25" customHeight="1" x14ac:dyDescent="0.3">
      <c r="A343" s="15"/>
      <c r="B343" s="2"/>
      <c r="C343" s="2"/>
      <c r="D343" s="2"/>
      <c r="E343" s="2"/>
      <c r="F343" s="2"/>
      <c r="G343" s="2"/>
      <c r="H343" s="2"/>
      <c r="I343" s="16"/>
      <c r="J343" s="16"/>
      <c r="K343" s="17"/>
      <c r="L343" s="2"/>
      <c r="M343" s="5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s="1" customFormat="1" ht="26.25" customHeight="1" x14ac:dyDescent="0.3">
      <c r="A344" s="15"/>
      <c r="B344" s="2"/>
      <c r="C344" s="2"/>
      <c r="D344" s="2"/>
      <c r="E344" s="2"/>
      <c r="F344" s="2"/>
      <c r="G344" s="2"/>
      <c r="H344" s="2"/>
      <c r="I344" s="16"/>
      <c r="J344" s="16"/>
      <c r="K344" s="17"/>
      <c r="L344" s="2"/>
      <c r="M344" s="5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s="1" customFormat="1" ht="26.25" customHeight="1" x14ac:dyDescent="0.3">
      <c r="A345" s="15"/>
      <c r="B345" s="2"/>
      <c r="C345" s="2"/>
      <c r="D345" s="2"/>
      <c r="E345" s="2"/>
      <c r="F345" s="2"/>
      <c r="G345" s="2"/>
      <c r="H345" s="2"/>
      <c r="I345" s="16"/>
      <c r="J345" s="16"/>
      <c r="K345" s="17"/>
      <c r="L345" s="2"/>
      <c r="M345" s="5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s="1" customFormat="1" ht="26.25" customHeight="1" x14ac:dyDescent="0.3">
      <c r="A346" s="15"/>
      <c r="B346" s="2"/>
      <c r="C346" s="2"/>
      <c r="D346" s="2"/>
      <c r="E346" s="2"/>
      <c r="F346" s="2"/>
      <c r="G346" s="2"/>
      <c r="H346" s="2"/>
      <c r="I346" s="16"/>
      <c r="J346" s="16"/>
      <c r="K346" s="17"/>
      <c r="L346" s="2"/>
      <c r="M346" s="5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s="1" customFormat="1" ht="26.25" customHeight="1" x14ac:dyDescent="0.3">
      <c r="A347" s="15"/>
      <c r="B347" s="2"/>
      <c r="C347" s="2"/>
      <c r="D347" s="2"/>
      <c r="E347" s="2"/>
      <c r="F347" s="2"/>
      <c r="G347" s="2"/>
      <c r="H347" s="2"/>
      <c r="I347" s="16"/>
      <c r="J347" s="16"/>
      <c r="K347" s="17"/>
      <c r="L347" s="2"/>
      <c r="M347" s="5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s="1" customFormat="1" ht="26.25" customHeight="1" x14ac:dyDescent="0.3">
      <c r="A348" s="15"/>
      <c r="B348" s="2"/>
      <c r="C348" s="2"/>
      <c r="D348" s="2"/>
      <c r="E348" s="2"/>
      <c r="F348" s="2"/>
      <c r="G348" s="2"/>
      <c r="H348" s="2"/>
      <c r="I348" s="16"/>
      <c r="J348" s="16"/>
      <c r="K348" s="17"/>
      <c r="L348" s="2"/>
      <c r="M348" s="5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s="1" customFormat="1" ht="26.25" customHeight="1" x14ac:dyDescent="0.3">
      <c r="A349" s="15"/>
      <c r="B349" s="2"/>
      <c r="C349" s="2"/>
      <c r="D349" s="2"/>
      <c r="E349" s="2"/>
      <c r="F349" s="2"/>
      <c r="G349" s="2"/>
      <c r="H349" s="2"/>
      <c r="I349" s="16"/>
      <c r="J349" s="16"/>
      <c r="K349" s="17"/>
      <c r="L349" s="2"/>
      <c r="M349" s="5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s="1" customFormat="1" ht="26.25" customHeight="1" x14ac:dyDescent="0.3">
      <c r="A350" s="15"/>
      <c r="B350" s="2"/>
      <c r="C350" s="2"/>
      <c r="D350" s="2"/>
      <c r="E350" s="2"/>
      <c r="F350" s="2"/>
      <c r="G350" s="2"/>
      <c r="H350" s="2"/>
      <c r="I350" s="16"/>
      <c r="J350" s="16"/>
      <c r="K350" s="17"/>
      <c r="L350" s="2"/>
      <c r="M350" s="5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s="1" customFormat="1" ht="26.25" customHeight="1" x14ac:dyDescent="0.3">
      <c r="A351" s="15"/>
      <c r="B351" s="2"/>
      <c r="C351" s="2"/>
      <c r="D351" s="2"/>
      <c r="E351" s="2"/>
      <c r="F351" s="2"/>
      <c r="G351" s="2"/>
      <c r="H351" s="2"/>
      <c r="I351" s="16"/>
      <c r="J351" s="16"/>
      <c r="K351" s="17"/>
      <c r="L351" s="2"/>
      <c r="M351" s="5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s="1" customFormat="1" ht="26.25" customHeight="1" x14ac:dyDescent="0.3">
      <c r="A352" s="15"/>
      <c r="B352" s="2"/>
      <c r="C352" s="2"/>
      <c r="D352" s="2"/>
      <c r="E352" s="2"/>
      <c r="F352" s="2"/>
      <c r="G352" s="2"/>
      <c r="H352" s="2"/>
      <c r="I352" s="16"/>
      <c r="J352" s="16"/>
      <c r="K352" s="17"/>
      <c r="L352" s="2"/>
      <c r="M352" s="5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s="1" customFormat="1" ht="26.25" customHeight="1" x14ac:dyDescent="0.3">
      <c r="A353" s="15"/>
      <c r="B353" s="2"/>
      <c r="C353" s="2"/>
      <c r="D353" s="2"/>
      <c r="E353" s="2"/>
      <c r="F353" s="2"/>
      <c r="G353" s="2"/>
      <c r="H353" s="2"/>
      <c r="I353" s="16"/>
      <c r="J353" s="16"/>
      <c r="K353" s="17"/>
      <c r="L353" s="2"/>
      <c r="M353" s="5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s="1" customFormat="1" ht="26.25" customHeight="1" x14ac:dyDescent="0.3">
      <c r="A354" s="15"/>
      <c r="B354" s="2"/>
      <c r="C354" s="2"/>
      <c r="D354" s="2"/>
      <c r="E354" s="2"/>
      <c r="F354" s="2"/>
      <c r="G354" s="2"/>
      <c r="H354" s="2"/>
      <c r="I354" s="16"/>
      <c r="J354" s="16"/>
      <c r="K354" s="17"/>
      <c r="L354" s="2"/>
      <c r="M354" s="5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s="1" customFormat="1" ht="26.25" customHeight="1" x14ac:dyDescent="0.3">
      <c r="A355" s="15"/>
      <c r="B355" s="2"/>
      <c r="C355" s="2"/>
      <c r="D355" s="2"/>
      <c r="E355" s="2"/>
      <c r="F355" s="2"/>
      <c r="G355" s="2"/>
      <c r="H355" s="2"/>
      <c r="I355" s="16"/>
      <c r="J355" s="16"/>
      <c r="K355" s="17"/>
      <c r="L355" s="2"/>
      <c r="M355" s="5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s="1" customFormat="1" ht="26.25" customHeight="1" x14ac:dyDescent="0.3">
      <c r="A356" s="15"/>
      <c r="B356" s="2"/>
      <c r="C356" s="2"/>
      <c r="D356" s="2"/>
      <c r="E356" s="2"/>
      <c r="F356" s="2"/>
      <c r="G356" s="2"/>
      <c r="H356" s="2"/>
      <c r="I356" s="16"/>
      <c r="J356" s="16"/>
      <c r="K356" s="17"/>
      <c r="L356" s="2"/>
      <c r="M356" s="5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s="1" customFormat="1" ht="26.25" customHeight="1" x14ac:dyDescent="0.3">
      <c r="A357" s="15"/>
      <c r="B357" s="2"/>
      <c r="C357" s="2"/>
      <c r="D357" s="2"/>
      <c r="E357" s="2"/>
      <c r="F357" s="2"/>
      <c r="G357" s="2"/>
      <c r="H357" s="2"/>
      <c r="I357" s="16"/>
      <c r="J357" s="16"/>
      <c r="K357" s="17"/>
      <c r="L357" s="2"/>
      <c r="M357" s="5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s="1" customFormat="1" ht="26.25" customHeight="1" x14ac:dyDescent="0.3">
      <c r="A358" s="15"/>
      <c r="B358" s="2"/>
      <c r="C358" s="2"/>
      <c r="D358" s="2"/>
      <c r="E358" s="2"/>
      <c r="F358" s="2"/>
      <c r="G358" s="2"/>
      <c r="H358" s="2"/>
      <c r="I358" s="16"/>
      <c r="J358" s="16"/>
      <c r="K358" s="17"/>
      <c r="L358" s="2"/>
      <c r="M358" s="5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s="1" customFormat="1" ht="26.25" customHeight="1" x14ac:dyDescent="0.3">
      <c r="A359" s="15"/>
      <c r="B359" s="2"/>
      <c r="C359" s="2"/>
      <c r="D359" s="2"/>
      <c r="E359" s="2"/>
      <c r="F359" s="2"/>
      <c r="G359" s="2"/>
      <c r="H359" s="2"/>
      <c r="I359" s="16"/>
      <c r="J359" s="16"/>
      <c r="K359" s="17"/>
      <c r="L359" s="2"/>
      <c r="M359" s="5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s="1" customFormat="1" ht="26.25" customHeight="1" x14ac:dyDescent="0.3">
      <c r="A360" s="15"/>
      <c r="B360" s="2"/>
      <c r="C360" s="2"/>
      <c r="D360" s="2"/>
      <c r="E360" s="2"/>
      <c r="F360" s="2"/>
      <c r="G360" s="2"/>
      <c r="H360" s="2"/>
      <c r="I360" s="16"/>
      <c r="J360" s="16"/>
      <c r="K360" s="17"/>
      <c r="L360" s="2"/>
      <c r="M360" s="5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s="1" customFormat="1" ht="26.25" customHeight="1" x14ac:dyDescent="0.3">
      <c r="A361" s="15"/>
      <c r="B361" s="2"/>
      <c r="C361" s="2"/>
      <c r="D361" s="2"/>
      <c r="E361" s="2"/>
      <c r="F361" s="2"/>
      <c r="G361" s="2"/>
      <c r="H361" s="2"/>
      <c r="I361" s="16"/>
      <c r="J361" s="16"/>
      <c r="K361" s="17"/>
      <c r="L361" s="2"/>
      <c r="M361" s="5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s="1" customFormat="1" ht="26.25" customHeight="1" x14ac:dyDescent="0.3">
      <c r="A362" s="15"/>
      <c r="B362" s="2"/>
      <c r="C362" s="2"/>
      <c r="D362" s="2"/>
      <c r="E362" s="2"/>
      <c r="F362" s="2"/>
      <c r="G362" s="2"/>
      <c r="H362" s="2"/>
      <c r="I362" s="16"/>
      <c r="J362" s="16"/>
      <c r="K362" s="17"/>
      <c r="L362" s="2"/>
      <c r="M362" s="5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s="1" customFormat="1" ht="26.25" customHeight="1" x14ac:dyDescent="0.3">
      <c r="A363" s="15"/>
      <c r="B363" s="2"/>
      <c r="C363" s="2"/>
      <c r="D363" s="2"/>
      <c r="E363" s="2"/>
      <c r="F363" s="2"/>
      <c r="G363" s="2"/>
      <c r="H363" s="2"/>
      <c r="I363" s="16"/>
      <c r="J363" s="16"/>
      <c r="K363" s="17"/>
      <c r="L363" s="2"/>
      <c r="M363" s="5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s="1" customFormat="1" ht="26.25" customHeight="1" x14ac:dyDescent="0.3">
      <c r="A364" s="15"/>
      <c r="B364" s="2"/>
      <c r="C364" s="2"/>
      <c r="D364" s="2"/>
      <c r="E364" s="2"/>
      <c r="F364" s="2"/>
      <c r="G364" s="2"/>
      <c r="H364" s="2"/>
      <c r="I364" s="16"/>
      <c r="J364" s="16"/>
      <c r="K364" s="17"/>
      <c r="L364" s="2"/>
      <c r="M364" s="5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s="1" customFormat="1" ht="26.25" customHeight="1" x14ac:dyDescent="0.3">
      <c r="A365" s="15"/>
      <c r="B365" s="2"/>
      <c r="C365" s="2"/>
      <c r="D365" s="2"/>
      <c r="E365" s="2"/>
      <c r="F365" s="2"/>
      <c r="G365" s="2"/>
      <c r="H365" s="2"/>
      <c r="I365" s="16"/>
      <c r="J365" s="16"/>
      <c r="K365" s="17"/>
      <c r="L365" s="2"/>
      <c r="M365" s="5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s="1" customFormat="1" ht="26.25" customHeight="1" x14ac:dyDescent="0.3">
      <c r="A366" s="15"/>
      <c r="B366" s="2"/>
      <c r="C366" s="2"/>
      <c r="D366" s="2"/>
      <c r="E366" s="2"/>
      <c r="F366" s="2"/>
      <c r="G366" s="2"/>
      <c r="H366" s="2"/>
      <c r="I366" s="16"/>
      <c r="J366" s="16"/>
      <c r="K366" s="17"/>
      <c r="L366" s="2"/>
      <c r="M366" s="5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s="1" customFormat="1" ht="26.25" customHeight="1" x14ac:dyDescent="0.3">
      <c r="A367" s="15"/>
      <c r="B367" s="2"/>
      <c r="C367" s="2"/>
      <c r="D367" s="2"/>
      <c r="E367" s="2"/>
      <c r="F367" s="2"/>
      <c r="G367" s="2"/>
      <c r="H367" s="2"/>
      <c r="I367" s="16"/>
      <c r="J367" s="16"/>
      <c r="K367" s="17"/>
      <c r="L367" s="2"/>
      <c r="M367" s="5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s="1" customFormat="1" ht="26.25" customHeight="1" x14ac:dyDescent="0.3">
      <c r="A368" s="15"/>
      <c r="B368" s="2"/>
      <c r="C368" s="2"/>
      <c r="D368" s="2"/>
      <c r="E368" s="2"/>
      <c r="F368" s="2"/>
      <c r="G368" s="2"/>
      <c r="H368" s="2"/>
      <c r="I368" s="16"/>
      <c r="J368" s="16"/>
      <c r="K368" s="17"/>
      <c r="L368" s="2"/>
      <c r="M368" s="5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s="1" customFormat="1" ht="26.25" customHeight="1" x14ac:dyDescent="0.3">
      <c r="A369" s="15"/>
      <c r="B369" s="2"/>
      <c r="C369" s="2"/>
      <c r="D369" s="2"/>
      <c r="E369" s="2"/>
      <c r="F369" s="2"/>
      <c r="G369" s="2"/>
      <c r="H369" s="2"/>
      <c r="I369" s="16"/>
      <c r="J369" s="16"/>
      <c r="K369" s="17"/>
      <c r="L369" s="2"/>
      <c r="M369" s="5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s="1" customFormat="1" ht="26.25" customHeight="1" x14ac:dyDescent="0.3">
      <c r="A370" s="15"/>
      <c r="B370" s="2"/>
      <c r="C370" s="2"/>
      <c r="D370" s="2"/>
      <c r="E370" s="2"/>
      <c r="F370" s="2"/>
      <c r="G370" s="2"/>
      <c r="H370" s="2"/>
      <c r="I370" s="16"/>
      <c r="J370" s="16"/>
      <c r="K370" s="17"/>
      <c r="L370" s="2"/>
      <c r="M370" s="5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s="1" customFormat="1" ht="26.25" customHeight="1" x14ac:dyDescent="0.3">
      <c r="A371" s="15"/>
      <c r="B371" s="2"/>
      <c r="C371" s="2"/>
      <c r="D371" s="2"/>
      <c r="E371" s="2"/>
      <c r="F371" s="2"/>
      <c r="G371" s="2"/>
      <c r="H371" s="2"/>
      <c r="I371" s="16"/>
      <c r="J371" s="16"/>
      <c r="K371" s="17"/>
      <c r="L371" s="2"/>
      <c r="M371" s="5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s="1" customFormat="1" ht="26.25" customHeight="1" x14ac:dyDescent="0.3">
      <c r="A372" s="15"/>
      <c r="B372" s="2"/>
      <c r="C372" s="2"/>
      <c r="D372" s="2"/>
      <c r="E372" s="2"/>
      <c r="F372" s="2"/>
      <c r="G372" s="2"/>
      <c r="H372" s="2"/>
      <c r="I372" s="16"/>
      <c r="J372" s="16"/>
      <c r="K372" s="17"/>
      <c r="L372" s="2"/>
      <c r="M372" s="5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s="1" customFormat="1" ht="26.25" customHeight="1" x14ac:dyDescent="0.3">
      <c r="A373" s="15"/>
      <c r="B373" s="2"/>
      <c r="C373" s="2"/>
      <c r="D373" s="2"/>
      <c r="E373" s="2"/>
      <c r="F373" s="2"/>
      <c r="G373" s="2"/>
      <c r="H373" s="2"/>
      <c r="I373" s="16"/>
      <c r="J373" s="16"/>
      <c r="K373" s="17"/>
      <c r="L373" s="2"/>
      <c r="M373" s="5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s="1" customFormat="1" ht="26.25" customHeight="1" x14ac:dyDescent="0.3">
      <c r="A374" s="15"/>
      <c r="B374" s="2"/>
      <c r="C374" s="2"/>
      <c r="D374" s="2"/>
      <c r="E374" s="2"/>
      <c r="F374" s="2"/>
      <c r="G374" s="2"/>
      <c r="H374" s="2"/>
      <c r="I374" s="16"/>
      <c r="J374" s="16"/>
      <c r="K374" s="17"/>
      <c r="L374" s="2"/>
      <c r="M374" s="5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s="1" customFormat="1" ht="26.25" customHeight="1" x14ac:dyDescent="0.3">
      <c r="A375" s="15"/>
      <c r="B375" s="2"/>
      <c r="C375" s="2"/>
      <c r="D375" s="2"/>
      <c r="E375" s="2"/>
      <c r="F375" s="2"/>
      <c r="G375" s="2"/>
      <c r="H375" s="2"/>
      <c r="I375" s="16"/>
      <c r="J375" s="16"/>
      <c r="K375" s="17"/>
      <c r="L375" s="2"/>
      <c r="M375" s="5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s="1" customFormat="1" ht="26.25" customHeight="1" x14ac:dyDescent="0.3">
      <c r="A376" s="15"/>
      <c r="B376" s="2"/>
      <c r="C376" s="2"/>
      <c r="D376" s="2"/>
      <c r="E376" s="2"/>
      <c r="F376" s="2"/>
      <c r="G376" s="2"/>
      <c r="H376" s="2"/>
      <c r="I376" s="16"/>
      <c r="J376" s="16"/>
      <c r="K376" s="17"/>
      <c r="L376" s="2"/>
      <c r="M376" s="5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s="1" customFormat="1" ht="26.25" customHeight="1" x14ac:dyDescent="0.3">
      <c r="A377" s="15"/>
      <c r="B377" s="2"/>
      <c r="C377" s="2"/>
      <c r="D377" s="2"/>
      <c r="E377" s="2"/>
      <c r="F377" s="2"/>
      <c r="G377" s="2"/>
      <c r="H377" s="2"/>
      <c r="I377" s="16"/>
      <c r="J377" s="16"/>
      <c r="K377" s="17"/>
      <c r="L377" s="2"/>
      <c r="M377" s="5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s="1" customFormat="1" ht="26.25" customHeight="1" x14ac:dyDescent="0.3">
      <c r="A378" s="15"/>
      <c r="B378" s="2"/>
      <c r="C378" s="2"/>
      <c r="D378" s="2"/>
      <c r="E378" s="2"/>
      <c r="F378" s="2"/>
      <c r="G378" s="2"/>
      <c r="H378" s="2"/>
      <c r="I378" s="16"/>
      <c r="J378" s="16"/>
      <c r="K378" s="17"/>
      <c r="L378" s="2"/>
      <c r="M378" s="5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s="1" customFormat="1" ht="26.25" customHeight="1" x14ac:dyDescent="0.3">
      <c r="A379" s="15"/>
      <c r="B379" s="2"/>
      <c r="C379" s="2"/>
      <c r="D379" s="2"/>
      <c r="E379" s="2"/>
      <c r="F379" s="2"/>
      <c r="G379" s="2"/>
      <c r="H379" s="2"/>
      <c r="I379" s="16"/>
      <c r="J379" s="16"/>
      <c r="K379" s="17"/>
      <c r="L379" s="2"/>
      <c r="M379" s="5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s="1" customFormat="1" ht="26.25" customHeight="1" x14ac:dyDescent="0.3">
      <c r="A380" s="15"/>
      <c r="B380" s="2"/>
      <c r="C380" s="2"/>
      <c r="D380" s="2"/>
      <c r="E380" s="2"/>
      <c r="F380" s="2"/>
      <c r="G380" s="2"/>
      <c r="H380" s="2"/>
      <c r="I380" s="16"/>
      <c r="J380" s="16"/>
      <c r="K380" s="17"/>
      <c r="L380" s="2"/>
      <c r="M380" s="5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s="1" customFormat="1" ht="26.25" customHeight="1" x14ac:dyDescent="0.3">
      <c r="A381" s="15"/>
      <c r="B381" s="2"/>
      <c r="C381" s="2"/>
      <c r="D381" s="2"/>
      <c r="E381" s="2"/>
      <c r="F381" s="2"/>
      <c r="G381" s="2"/>
      <c r="H381" s="2"/>
      <c r="I381" s="16"/>
      <c r="J381" s="16"/>
      <c r="K381" s="17"/>
      <c r="L381" s="2"/>
      <c r="M381" s="5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s="1" customFormat="1" ht="26.25" customHeight="1" x14ac:dyDescent="0.3">
      <c r="A382" s="15"/>
      <c r="B382" s="2"/>
      <c r="C382" s="2"/>
      <c r="D382" s="2"/>
      <c r="E382" s="2"/>
      <c r="F382" s="2"/>
      <c r="G382" s="2"/>
      <c r="H382" s="2"/>
      <c r="I382" s="16"/>
      <c r="J382" s="16"/>
      <c r="K382" s="17"/>
      <c r="L382" s="2"/>
      <c r="M382" s="5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s="1" customFormat="1" ht="26.25" customHeight="1" x14ac:dyDescent="0.3">
      <c r="A383" s="15"/>
      <c r="B383" s="2"/>
      <c r="C383" s="2"/>
      <c r="D383" s="2"/>
      <c r="E383" s="2"/>
      <c r="F383" s="2"/>
      <c r="G383" s="2"/>
      <c r="H383" s="2"/>
      <c r="I383" s="16"/>
      <c r="J383" s="16"/>
      <c r="K383" s="17"/>
      <c r="L383" s="2"/>
      <c r="M383" s="5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s="1" customFormat="1" ht="26.25" customHeight="1" x14ac:dyDescent="0.3">
      <c r="A384" s="15"/>
      <c r="B384" s="2"/>
      <c r="C384" s="2"/>
      <c r="D384" s="2"/>
      <c r="E384" s="2"/>
      <c r="F384" s="2"/>
      <c r="G384" s="2"/>
      <c r="H384" s="2"/>
      <c r="I384" s="16"/>
      <c r="J384" s="16"/>
      <c r="K384" s="17"/>
      <c r="L384" s="2"/>
      <c r="M384" s="5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s="1" customFormat="1" ht="26.25" customHeight="1" x14ac:dyDescent="0.3">
      <c r="A385" s="15"/>
      <c r="B385" s="2"/>
      <c r="C385" s="2"/>
      <c r="D385" s="2"/>
      <c r="E385" s="2"/>
      <c r="F385" s="2"/>
      <c r="G385" s="2"/>
      <c r="H385" s="2"/>
      <c r="I385" s="16"/>
      <c r="J385" s="16"/>
      <c r="K385" s="17"/>
      <c r="L385" s="2"/>
      <c r="M385" s="5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s="1" customFormat="1" ht="26.25" customHeight="1" x14ac:dyDescent="0.3">
      <c r="A386" s="15"/>
      <c r="B386" s="2"/>
      <c r="C386" s="2"/>
      <c r="D386" s="2"/>
      <c r="E386" s="2"/>
      <c r="F386" s="2"/>
      <c r="G386" s="2"/>
      <c r="H386" s="2"/>
      <c r="I386" s="16"/>
      <c r="J386" s="16"/>
      <c r="K386" s="17"/>
      <c r="L386" s="2"/>
      <c r="M386" s="5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s="1" customFormat="1" ht="26.25" customHeight="1" x14ac:dyDescent="0.3">
      <c r="A387" s="15"/>
      <c r="B387" s="2"/>
      <c r="C387" s="2"/>
      <c r="D387" s="2"/>
      <c r="E387" s="2"/>
      <c r="F387" s="2"/>
      <c r="G387" s="2"/>
      <c r="H387" s="2"/>
      <c r="I387" s="16"/>
      <c r="J387" s="16"/>
      <c r="K387" s="17"/>
      <c r="L387" s="2"/>
      <c r="M387" s="5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s="1" customFormat="1" ht="26.25" customHeight="1" x14ac:dyDescent="0.3">
      <c r="A388" s="15"/>
      <c r="B388" s="2"/>
      <c r="C388" s="2"/>
      <c r="D388" s="2"/>
      <c r="E388" s="2"/>
      <c r="F388" s="2"/>
      <c r="G388" s="2"/>
      <c r="H388" s="2"/>
      <c r="I388" s="16"/>
      <c r="J388" s="16"/>
      <c r="K388" s="17"/>
      <c r="L388" s="2"/>
      <c r="M388" s="5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s="1" customFormat="1" ht="26.25" customHeight="1" x14ac:dyDescent="0.3">
      <c r="A389" s="15"/>
      <c r="B389" s="2"/>
      <c r="C389" s="2"/>
      <c r="D389" s="2"/>
      <c r="E389" s="2"/>
      <c r="F389" s="2"/>
      <c r="G389" s="2"/>
      <c r="H389" s="2"/>
      <c r="I389" s="16"/>
      <c r="J389" s="16"/>
      <c r="K389" s="17"/>
      <c r="L389" s="2"/>
      <c r="M389" s="5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s="1" customFormat="1" ht="26.25" customHeight="1" x14ac:dyDescent="0.3">
      <c r="A390" s="15"/>
      <c r="B390" s="2"/>
      <c r="C390" s="2"/>
      <c r="D390" s="2"/>
      <c r="E390" s="2"/>
      <c r="F390" s="2"/>
      <c r="G390" s="2"/>
      <c r="H390" s="2"/>
      <c r="I390" s="16"/>
      <c r="J390" s="16"/>
      <c r="K390" s="17"/>
      <c r="L390" s="2"/>
      <c r="M390" s="5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s="1" customFormat="1" ht="26.25" customHeight="1" x14ac:dyDescent="0.3">
      <c r="A391" s="15"/>
      <c r="B391" s="2"/>
      <c r="C391" s="2"/>
      <c r="D391" s="2"/>
      <c r="E391" s="2"/>
      <c r="F391" s="2"/>
      <c r="G391" s="2"/>
      <c r="H391" s="2"/>
      <c r="I391" s="16"/>
      <c r="J391" s="16"/>
      <c r="K391" s="17"/>
      <c r="L391" s="2"/>
      <c r="M391" s="5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s="1" customFormat="1" ht="26.25" customHeight="1" x14ac:dyDescent="0.3">
      <c r="A392" s="15"/>
      <c r="B392" s="2"/>
      <c r="C392" s="2"/>
      <c r="D392" s="2"/>
      <c r="E392" s="2"/>
      <c r="F392" s="2"/>
      <c r="G392" s="2"/>
      <c r="H392" s="2"/>
      <c r="I392" s="16"/>
      <c r="J392" s="16"/>
      <c r="K392" s="17"/>
      <c r="L392" s="2"/>
      <c r="M392" s="5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s="1" customFormat="1" ht="26.25" customHeight="1" x14ac:dyDescent="0.3">
      <c r="A393" s="15"/>
      <c r="B393" s="2"/>
      <c r="C393" s="2"/>
      <c r="D393" s="2"/>
      <c r="E393" s="2"/>
      <c r="F393" s="2"/>
      <c r="G393" s="2"/>
      <c r="H393" s="2"/>
      <c r="I393" s="16"/>
      <c r="J393" s="16"/>
      <c r="K393" s="17"/>
      <c r="L393" s="2"/>
      <c r="M393" s="5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s="1" customFormat="1" ht="26.25" customHeight="1" x14ac:dyDescent="0.3">
      <c r="A394" s="15"/>
      <c r="B394" s="2"/>
      <c r="C394" s="2"/>
      <c r="D394" s="2"/>
      <c r="E394" s="2"/>
      <c r="F394" s="2"/>
      <c r="G394" s="2"/>
      <c r="H394" s="2"/>
      <c r="I394" s="16"/>
      <c r="J394" s="16"/>
      <c r="K394" s="17"/>
      <c r="L394" s="2"/>
      <c r="M394" s="5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s="1" customFormat="1" ht="26.25" customHeight="1" x14ac:dyDescent="0.3">
      <c r="A395" s="15"/>
      <c r="B395" s="2"/>
      <c r="C395" s="2"/>
      <c r="D395" s="2"/>
      <c r="E395" s="2"/>
      <c r="F395" s="2"/>
      <c r="G395" s="2"/>
      <c r="H395" s="2"/>
      <c r="I395" s="16"/>
      <c r="J395" s="16"/>
      <c r="K395" s="17"/>
      <c r="L395" s="2"/>
      <c r="M395" s="5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s="1" customFormat="1" ht="26.25" customHeight="1" x14ac:dyDescent="0.3">
      <c r="A396" s="15"/>
      <c r="B396" s="2"/>
      <c r="C396" s="2"/>
      <c r="D396" s="2"/>
      <c r="E396" s="2"/>
      <c r="F396" s="2"/>
      <c r="G396" s="2"/>
      <c r="H396" s="2"/>
      <c r="I396" s="16"/>
      <c r="J396" s="16"/>
      <c r="K396" s="17"/>
      <c r="L396" s="2"/>
      <c r="M396" s="5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s="1" customFormat="1" ht="26.25" customHeight="1" x14ac:dyDescent="0.3">
      <c r="A397" s="15"/>
      <c r="B397" s="2"/>
      <c r="C397" s="2"/>
      <c r="D397" s="2"/>
      <c r="E397" s="2"/>
      <c r="F397" s="2"/>
      <c r="G397" s="2"/>
      <c r="H397" s="2"/>
      <c r="I397" s="16"/>
      <c r="J397" s="16"/>
      <c r="K397" s="17"/>
      <c r="L397" s="2"/>
      <c r="M397" s="5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s="1" customFormat="1" ht="26.25" customHeight="1" x14ac:dyDescent="0.3">
      <c r="A398" s="15"/>
      <c r="B398" s="2"/>
      <c r="C398" s="2"/>
      <c r="D398" s="2"/>
      <c r="E398" s="2"/>
      <c r="F398" s="2"/>
      <c r="G398" s="2"/>
      <c r="H398" s="2"/>
      <c r="I398" s="16"/>
      <c r="J398" s="16"/>
      <c r="K398" s="17"/>
      <c r="L398" s="2"/>
      <c r="M398" s="5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s="1" customFormat="1" ht="26.25" customHeight="1" x14ac:dyDescent="0.3">
      <c r="A399" s="15"/>
      <c r="B399" s="2"/>
      <c r="C399" s="2"/>
      <c r="D399" s="2"/>
      <c r="E399" s="2"/>
      <c r="F399" s="2"/>
      <c r="G399" s="2"/>
      <c r="H399" s="2"/>
      <c r="I399" s="16"/>
      <c r="J399" s="16"/>
      <c r="K399" s="17"/>
      <c r="L399" s="2"/>
      <c r="M399" s="5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s="1" customFormat="1" ht="26.25" customHeight="1" x14ac:dyDescent="0.3">
      <c r="A400" s="15"/>
      <c r="B400" s="2"/>
      <c r="C400" s="2"/>
      <c r="D400" s="2"/>
      <c r="E400" s="2"/>
      <c r="F400" s="2"/>
      <c r="G400" s="2"/>
      <c r="H400" s="2"/>
      <c r="I400" s="16"/>
      <c r="J400" s="16"/>
      <c r="K400" s="17"/>
      <c r="L400" s="2"/>
      <c r="M400" s="5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s="1" customFormat="1" ht="26.25" customHeight="1" x14ac:dyDescent="0.3">
      <c r="A401" s="15"/>
      <c r="B401" s="2"/>
      <c r="C401" s="2"/>
      <c r="D401" s="2"/>
      <c r="E401" s="2"/>
      <c r="F401" s="2"/>
      <c r="G401" s="2"/>
      <c r="H401" s="2"/>
      <c r="I401" s="16"/>
      <c r="J401" s="16"/>
      <c r="K401" s="17"/>
      <c r="L401" s="2"/>
      <c r="M401" s="5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s="1" customFormat="1" ht="26.25" customHeight="1" x14ac:dyDescent="0.3">
      <c r="A402" s="15"/>
      <c r="B402" s="2"/>
      <c r="C402" s="2"/>
      <c r="D402" s="2"/>
      <c r="E402" s="2"/>
      <c r="F402" s="2"/>
      <c r="G402" s="2"/>
      <c r="H402" s="2"/>
      <c r="I402" s="16"/>
      <c r="J402" s="16"/>
      <c r="K402" s="17"/>
      <c r="L402" s="2"/>
      <c r="M402" s="5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s="1" customFormat="1" ht="26.25" customHeight="1" x14ac:dyDescent="0.3">
      <c r="A403" s="15"/>
      <c r="B403" s="2"/>
      <c r="C403" s="2"/>
      <c r="D403" s="2"/>
      <c r="E403" s="2"/>
      <c r="F403" s="2"/>
      <c r="G403" s="2"/>
      <c r="H403" s="2"/>
      <c r="I403" s="16"/>
      <c r="J403" s="16"/>
      <c r="K403" s="17"/>
      <c r="L403" s="2"/>
      <c r="M403" s="5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s="1" customFormat="1" ht="26.25" customHeight="1" x14ac:dyDescent="0.3">
      <c r="A404" s="15"/>
      <c r="B404" s="2"/>
      <c r="C404" s="2"/>
      <c r="D404" s="2"/>
      <c r="E404" s="2"/>
      <c r="F404" s="2"/>
      <c r="G404" s="2"/>
      <c r="H404" s="2"/>
      <c r="I404" s="16"/>
      <c r="J404" s="16"/>
      <c r="K404" s="17"/>
      <c r="L404" s="2"/>
      <c r="M404" s="5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s="1" customFormat="1" ht="26.25" customHeight="1" x14ac:dyDescent="0.3">
      <c r="A405" s="15"/>
      <c r="B405" s="2"/>
      <c r="C405" s="2"/>
      <c r="D405" s="2"/>
      <c r="E405" s="2"/>
      <c r="F405" s="2"/>
      <c r="G405" s="2"/>
      <c r="H405" s="2"/>
      <c r="I405" s="16"/>
      <c r="J405" s="16"/>
      <c r="K405" s="17"/>
      <c r="L405" s="2"/>
      <c r="M405" s="5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s="1" customFormat="1" ht="26.25" customHeight="1" x14ac:dyDescent="0.3">
      <c r="A406" s="15"/>
      <c r="B406" s="2"/>
      <c r="C406" s="2"/>
      <c r="D406" s="2"/>
      <c r="E406" s="2"/>
      <c r="F406" s="2"/>
      <c r="G406" s="2"/>
      <c r="H406" s="2"/>
      <c r="I406" s="16"/>
      <c r="J406" s="16"/>
      <c r="K406" s="17"/>
      <c r="L406" s="2"/>
      <c r="M406" s="5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s="1" customFormat="1" ht="26.25" customHeight="1" x14ac:dyDescent="0.3">
      <c r="A407" s="15"/>
      <c r="B407" s="2"/>
      <c r="C407" s="2"/>
      <c r="D407" s="2"/>
      <c r="E407" s="2"/>
      <c r="F407" s="2"/>
      <c r="G407" s="2"/>
      <c r="H407" s="2"/>
      <c r="I407" s="16"/>
      <c r="J407" s="16"/>
      <c r="K407" s="17"/>
      <c r="L407" s="2"/>
      <c r="M407" s="5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s="1" customFormat="1" ht="26.25" customHeight="1" x14ac:dyDescent="0.3">
      <c r="A408" s="15"/>
      <c r="B408" s="2"/>
      <c r="C408" s="2"/>
      <c r="D408" s="2"/>
      <c r="E408" s="2"/>
      <c r="F408" s="2"/>
      <c r="G408" s="2"/>
      <c r="H408" s="2"/>
      <c r="I408" s="16"/>
      <c r="J408" s="16"/>
      <c r="K408" s="17"/>
      <c r="L408" s="2"/>
      <c r="M408" s="5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s="1" customFormat="1" ht="26.25" customHeight="1" x14ac:dyDescent="0.3">
      <c r="A409" s="15"/>
      <c r="B409" s="2"/>
      <c r="C409" s="2"/>
      <c r="D409" s="2"/>
      <c r="E409" s="2"/>
      <c r="F409" s="2"/>
      <c r="G409" s="2"/>
      <c r="H409" s="2"/>
      <c r="I409" s="2"/>
      <c r="J409" s="2"/>
      <c r="K409" s="17"/>
      <c r="L409" s="2"/>
      <c r="M409" s="5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s="1" customFormat="1" ht="26.25" customHeight="1" x14ac:dyDescent="0.3">
      <c r="A410" s="15"/>
      <c r="B410" s="2"/>
      <c r="C410" s="2"/>
      <c r="D410" s="2"/>
      <c r="E410" s="2"/>
      <c r="F410" s="2"/>
      <c r="G410" s="2"/>
      <c r="H410" s="2"/>
      <c r="I410" s="2"/>
      <c r="J410" s="2"/>
      <c r="K410" s="17"/>
      <c r="L410" s="2"/>
      <c r="M410" s="5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s="1" customFormat="1" ht="26.25" customHeight="1" x14ac:dyDescent="0.3">
      <c r="A411" s="15"/>
      <c r="B411" s="2"/>
      <c r="C411" s="2"/>
      <c r="D411" s="2"/>
      <c r="E411" s="2"/>
      <c r="F411" s="2"/>
      <c r="G411" s="2"/>
      <c r="H411" s="2"/>
      <c r="I411" s="2"/>
      <c r="J411" s="2"/>
      <c r="K411" s="17"/>
      <c r="L411" s="2"/>
      <c r="M411" s="5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s="1" customFormat="1" ht="26.25" customHeight="1" x14ac:dyDescent="0.3">
      <c r="A412" s="15"/>
      <c r="B412" s="2"/>
      <c r="C412" s="2"/>
      <c r="D412" s="2"/>
      <c r="E412" s="2"/>
      <c r="F412" s="2"/>
      <c r="G412" s="2"/>
      <c r="H412" s="2"/>
      <c r="I412" s="2"/>
      <c r="J412" s="2"/>
      <c r="K412" s="17"/>
      <c r="L412" s="2"/>
      <c r="M412" s="5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s="1" customFormat="1" ht="26.25" customHeight="1" x14ac:dyDescent="0.3">
      <c r="A413" s="15"/>
      <c r="B413" s="2"/>
      <c r="C413" s="2"/>
      <c r="D413" s="2"/>
      <c r="E413" s="2"/>
      <c r="F413" s="2"/>
      <c r="G413" s="2"/>
      <c r="H413" s="2"/>
      <c r="I413" s="2"/>
      <c r="J413" s="2"/>
      <c r="K413" s="17"/>
      <c r="L413" s="2"/>
      <c r="M413" s="5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s="1" customFormat="1" ht="26.25" customHeight="1" x14ac:dyDescent="0.3">
      <c r="A414" s="15"/>
      <c r="B414" s="2"/>
      <c r="C414" s="2"/>
      <c r="D414" s="2"/>
      <c r="E414" s="2"/>
      <c r="F414" s="2"/>
      <c r="G414" s="2"/>
      <c r="H414" s="2"/>
      <c r="I414" s="2"/>
      <c r="J414" s="2"/>
      <c r="K414" s="17"/>
      <c r="L414" s="2"/>
      <c r="M414" s="5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s="1" customFormat="1" ht="26.25" customHeight="1" x14ac:dyDescent="0.3">
      <c r="A415" s="15"/>
      <c r="B415" s="2"/>
      <c r="C415" s="2"/>
      <c r="D415" s="2"/>
      <c r="E415" s="2"/>
      <c r="F415" s="2"/>
      <c r="G415" s="2"/>
      <c r="H415" s="2"/>
      <c r="I415" s="2"/>
      <c r="J415" s="2"/>
      <c r="K415" s="17"/>
      <c r="L415" s="2"/>
      <c r="M415" s="5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s="1" customFormat="1" ht="26.25" customHeight="1" x14ac:dyDescent="0.3">
      <c r="A416" s="15"/>
      <c r="B416" s="2"/>
      <c r="C416" s="2"/>
      <c r="D416" s="2"/>
      <c r="E416" s="2"/>
      <c r="F416" s="2"/>
      <c r="G416" s="2"/>
      <c r="H416" s="2"/>
      <c r="I416" s="2"/>
      <c r="J416" s="2"/>
      <c r="K416" s="17"/>
      <c r="L416" s="2"/>
      <c r="M416" s="5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s="1" customFormat="1" ht="26.25" customHeight="1" x14ac:dyDescent="0.3">
      <c r="A417" s="15"/>
      <c r="B417" s="2"/>
      <c r="C417" s="2"/>
      <c r="D417" s="2"/>
      <c r="E417" s="2"/>
      <c r="F417" s="2"/>
      <c r="G417" s="2"/>
      <c r="H417" s="2"/>
      <c r="I417" s="2"/>
      <c r="J417" s="2"/>
      <c r="K417" s="17"/>
      <c r="L417" s="2"/>
      <c r="M417" s="5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s="1" customFormat="1" ht="26.25" customHeight="1" x14ac:dyDescent="0.3">
      <c r="A418" s="15"/>
      <c r="B418" s="2"/>
      <c r="C418" s="2"/>
      <c r="D418" s="2"/>
      <c r="E418" s="2"/>
      <c r="F418" s="2"/>
      <c r="G418" s="2"/>
      <c r="H418" s="2"/>
      <c r="I418" s="2"/>
      <c r="J418" s="2"/>
      <c r="K418" s="17"/>
      <c r="L418" s="2"/>
      <c r="M418" s="5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s="1" customFormat="1" ht="26.25" customHeight="1" x14ac:dyDescent="0.3">
      <c r="A419" s="15"/>
      <c r="B419" s="2"/>
      <c r="C419" s="2"/>
      <c r="D419" s="2"/>
      <c r="E419" s="2"/>
      <c r="F419" s="2"/>
      <c r="G419" s="2"/>
      <c r="H419" s="2"/>
      <c r="I419" s="2"/>
      <c r="J419" s="2"/>
      <c r="K419" s="17"/>
      <c r="L419" s="2"/>
      <c r="M419" s="5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s="1" customFormat="1" ht="26.25" customHeight="1" x14ac:dyDescent="0.3">
      <c r="A420" s="15"/>
      <c r="B420" s="2"/>
      <c r="C420" s="2"/>
      <c r="D420" s="2"/>
      <c r="E420" s="2"/>
      <c r="F420" s="2"/>
      <c r="G420" s="2"/>
      <c r="H420" s="2"/>
      <c r="I420" s="2"/>
      <c r="J420" s="2"/>
      <c r="K420" s="17"/>
      <c r="L420" s="2"/>
      <c r="M420" s="5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s="1" customFormat="1" ht="26.25" customHeight="1" x14ac:dyDescent="0.3">
      <c r="A421" s="15"/>
      <c r="B421" s="2"/>
      <c r="C421" s="2"/>
      <c r="D421" s="2"/>
      <c r="E421" s="2"/>
      <c r="F421" s="2"/>
      <c r="G421" s="2"/>
      <c r="H421" s="2"/>
      <c r="I421" s="2"/>
      <c r="J421" s="2"/>
      <c r="K421" s="17"/>
      <c r="L421" s="2"/>
      <c r="M421" s="5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s="1" customFormat="1" ht="26.25" customHeight="1" x14ac:dyDescent="0.3">
      <c r="A422" s="15"/>
      <c r="B422" s="2"/>
      <c r="C422" s="2"/>
      <c r="D422" s="2"/>
      <c r="E422" s="2"/>
      <c r="F422" s="2"/>
      <c r="G422" s="2"/>
      <c r="H422" s="2"/>
      <c r="I422" s="2"/>
      <c r="J422" s="2"/>
      <c r="K422" s="17"/>
      <c r="L422" s="2"/>
      <c r="M422" s="5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s="1" customFormat="1" ht="26.25" customHeight="1" x14ac:dyDescent="0.3">
      <c r="A423" s="15"/>
      <c r="B423" s="2"/>
      <c r="C423" s="2"/>
      <c r="D423" s="2"/>
      <c r="E423" s="2"/>
      <c r="F423" s="2"/>
      <c r="G423" s="2"/>
      <c r="H423" s="2"/>
      <c r="I423" s="2"/>
      <c r="J423" s="2"/>
      <c r="K423" s="17"/>
      <c r="L423" s="2"/>
      <c r="M423" s="5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s="1" customFormat="1" ht="26.25" customHeight="1" x14ac:dyDescent="0.3">
      <c r="A424" s="15"/>
      <c r="B424" s="2"/>
      <c r="C424" s="2"/>
      <c r="D424" s="2"/>
      <c r="E424" s="2"/>
      <c r="F424" s="2"/>
      <c r="G424" s="2"/>
      <c r="H424" s="2"/>
      <c r="I424" s="2"/>
      <c r="J424" s="2"/>
      <c r="K424" s="17"/>
      <c r="L424" s="2"/>
      <c r="M424" s="5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s="1" customFormat="1" ht="26.25" customHeight="1" x14ac:dyDescent="0.3">
      <c r="A425" s="15"/>
      <c r="B425" s="2"/>
      <c r="C425" s="2"/>
      <c r="D425" s="2"/>
      <c r="E425" s="2"/>
      <c r="F425" s="2"/>
      <c r="G425" s="2"/>
      <c r="H425" s="2"/>
      <c r="I425" s="2"/>
      <c r="J425" s="2"/>
      <c r="K425" s="17"/>
      <c r="L425" s="2"/>
      <c r="M425" s="5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s="1" customFormat="1" ht="26.25" customHeight="1" x14ac:dyDescent="0.3">
      <c r="A426" s="15"/>
      <c r="B426" s="2"/>
      <c r="C426" s="2"/>
      <c r="D426" s="2"/>
      <c r="E426" s="2"/>
      <c r="F426" s="2"/>
      <c r="G426" s="2"/>
      <c r="H426" s="2"/>
      <c r="I426" s="2"/>
      <c r="J426" s="2"/>
      <c r="K426" s="17"/>
      <c r="L426" s="2"/>
      <c r="M426" s="5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s="1" customFormat="1" ht="26.25" customHeight="1" x14ac:dyDescent="0.3">
      <c r="A427" s="15"/>
      <c r="B427" s="2"/>
      <c r="C427" s="2"/>
      <c r="D427" s="2"/>
      <c r="E427" s="2"/>
      <c r="F427" s="2"/>
      <c r="G427" s="2"/>
      <c r="H427" s="2"/>
      <c r="I427" s="2"/>
      <c r="J427" s="2"/>
      <c r="K427" s="17"/>
      <c r="L427" s="2"/>
      <c r="M427" s="5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s="1" customFormat="1" ht="26.25" customHeight="1" x14ac:dyDescent="0.3">
      <c r="A428" s="15"/>
      <c r="B428" s="2"/>
      <c r="C428" s="2"/>
      <c r="D428" s="2"/>
      <c r="E428" s="2"/>
      <c r="F428" s="2"/>
      <c r="G428" s="2"/>
      <c r="H428" s="2"/>
      <c r="I428" s="2"/>
      <c r="J428" s="2"/>
      <c r="K428" s="17"/>
      <c r="L428" s="2"/>
      <c r="M428" s="5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s="1" customFormat="1" ht="26.25" customHeight="1" x14ac:dyDescent="0.3">
      <c r="A429" s="15"/>
      <c r="B429" s="2"/>
      <c r="C429" s="2"/>
      <c r="D429" s="2"/>
      <c r="E429" s="2"/>
      <c r="F429" s="2"/>
      <c r="G429" s="2"/>
      <c r="H429" s="2"/>
      <c r="I429" s="2"/>
      <c r="J429" s="2"/>
      <c r="K429" s="17"/>
      <c r="L429" s="2"/>
      <c r="M429" s="5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s="1" customFormat="1" ht="26.25" customHeight="1" x14ac:dyDescent="0.3">
      <c r="A430" s="15"/>
      <c r="B430" s="2"/>
      <c r="C430" s="2"/>
      <c r="D430" s="2"/>
      <c r="E430" s="2"/>
      <c r="F430" s="2"/>
      <c r="G430" s="2"/>
      <c r="H430" s="2"/>
      <c r="I430" s="2"/>
      <c r="J430" s="2"/>
      <c r="K430" s="17"/>
      <c r="L430" s="2"/>
      <c r="M430" s="5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s="1" customFormat="1" ht="26.25" customHeight="1" x14ac:dyDescent="0.3">
      <c r="A431" s="15"/>
      <c r="B431" s="2"/>
      <c r="C431" s="2"/>
      <c r="D431" s="2"/>
      <c r="E431" s="2"/>
      <c r="F431" s="2"/>
      <c r="G431" s="2"/>
      <c r="H431" s="2"/>
      <c r="I431" s="2"/>
      <c r="J431" s="2"/>
      <c r="K431" s="17"/>
      <c r="L431" s="2"/>
      <c r="M431" s="5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s="1" customFormat="1" ht="26.25" customHeight="1" x14ac:dyDescent="0.3">
      <c r="A432" s="15"/>
      <c r="B432" s="2"/>
      <c r="C432" s="2"/>
      <c r="D432" s="2"/>
      <c r="E432" s="2"/>
      <c r="F432" s="2"/>
      <c r="G432" s="2"/>
      <c r="H432" s="2"/>
      <c r="I432" s="2"/>
      <c r="J432" s="2"/>
      <c r="K432" s="17"/>
      <c r="L432" s="2"/>
      <c r="M432" s="5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s="1" customFormat="1" ht="26.25" customHeight="1" x14ac:dyDescent="0.3">
      <c r="A433" s="15"/>
      <c r="B433" s="2"/>
      <c r="C433" s="2"/>
      <c r="D433" s="2"/>
      <c r="E433" s="2"/>
      <c r="F433" s="2"/>
      <c r="G433" s="2"/>
      <c r="H433" s="2"/>
      <c r="I433" s="2"/>
      <c r="J433" s="2"/>
      <c r="K433" s="17"/>
      <c r="L433" s="2"/>
      <c r="M433" s="5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s="1" customFormat="1" ht="26.25" customHeight="1" x14ac:dyDescent="0.3">
      <c r="A434" s="15"/>
      <c r="B434" s="2"/>
      <c r="C434" s="2"/>
      <c r="D434" s="2"/>
      <c r="E434" s="2"/>
      <c r="F434" s="2"/>
      <c r="G434" s="2"/>
      <c r="H434" s="2"/>
      <c r="I434" s="2"/>
      <c r="J434" s="2"/>
      <c r="K434" s="17"/>
      <c r="L434" s="2"/>
      <c r="M434" s="5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s="1" customFormat="1" ht="26.25" customHeight="1" x14ac:dyDescent="0.3">
      <c r="A435" s="15"/>
      <c r="B435" s="2"/>
      <c r="C435" s="2"/>
      <c r="D435" s="2"/>
      <c r="E435" s="2"/>
      <c r="F435" s="2"/>
      <c r="G435" s="2"/>
      <c r="H435" s="2"/>
      <c r="I435" s="2"/>
      <c r="J435" s="2"/>
      <c r="K435" s="17"/>
      <c r="L435" s="2"/>
      <c r="M435" s="5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s="1" customFormat="1" ht="26.25" customHeight="1" x14ac:dyDescent="0.3">
      <c r="A436" s="15"/>
      <c r="B436" s="2"/>
      <c r="C436" s="2"/>
      <c r="D436" s="2"/>
      <c r="E436" s="2"/>
      <c r="F436" s="2"/>
      <c r="G436" s="2"/>
      <c r="H436" s="2"/>
      <c r="I436" s="2"/>
      <c r="J436" s="2"/>
      <c r="K436" s="17"/>
      <c r="L436" s="2"/>
      <c r="M436" s="5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s="1" customFormat="1" ht="26.25" customHeight="1" x14ac:dyDescent="0.3">
      <c r="A437" s="15"/>
      <c r="B437" s="2"/>
      <c r="C437" s="2"/>
      <c r="D437" s="2"/>
      <c r="E437" s="2"/>
      <c r="F437" s="2"/>
      <c r="G437" s="2"/>
      <c r="H437" s="2"/>
      <c r="I437" s="2"/>
      <c r="J437" s="2"/>
      <c r="K437" s="17"/>
      <c r="L437" s="2"/>
      <c r="M437" s="5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s="1" customFormat="1" ht="26.25" customHeight="1" x14ac:dyDescent="0.3">
      <c r="A438" s="15"/>
      <c r="B438" s="2"/>
      <c r="C438" s="2"/>
      <c r="D438" s="2"/>
      <c r="E438" s="2"/>
      <c r="F438" s="2"/>
      <c r="G438" s="2"/>
      <c r="H438" s="2"/>
      <c r="I438" s="2"/>
      <c r="J438" s="2"/>
      <c r="K438" s="17"/>
      <c r="L438" s="2"/>
      <c r="M438" s="5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s="1" customFormat="1" ht="26.25" customHeight="1" x14ac:dyDescent="0.3">
      <c r="A439" s="15"/>
      <c r="B439" s="2"/>
      <c r="C439" s="2"/>
      <c r="D439" s="2"/>
      <c r="E439" s="2"/>
      <c r="F439" s="2"/>
      <c r="G439" s="2"/>
      <c r="H439" s="2"/>
      <c r="I439" s="2"/>
      <c r="J439" s="2"/>
      <c r="K439" s="17"/>
      <c r="L439" s="2"/>
      <c r="M439" s="5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s="1" customFormat="1" ht="26.25" customHeight="1" x14ac:dyDescent="0.3">
      <c r="A440" s="15"/>
      <c r="B440" s="2"/>
      <c r="C440" s="2"/>
      <c r="D440" s="2"/>
      <c r="E440" s="2"/>
      <c r="F440" s="2"/>
      <c r="G440" s="2"/>
      <c r="H440" s="2"/>
      <c r="I440" s="2"/>
      <c r="J440" s="2"/>
      <c r="K440" s="17"/>
      <c r="L440" s="2"/>
      <c r="M440" s="5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s="1" customFormat="1" ht="26.25" customHeight="1" x14ac:dyDescent="0.3">
      <c r="A441" s="15"/>
      <c r="B441" s="2"/>
      <c r="C441" s="2"/>
      <c r="D441" s="2"/>
      <c r="E441" s="2"/>
      <c r="F441" s="2"/>
      <c r="G441" s="2"/>
      <c r="H441" s="2"/>
      <c r="I441" s="2"/>
      <c r="J441" s="2"/>
      <c r="K441" s="17"/>
      <c r="L441" s="2"/>
      <c r="M441" s="5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s="1" customFormat="1" ht="26.25" customHeight="1" x14ac:dyDescent="0.3">
      <c r="A442" s="15"/>
      <c r="B442" s="2"/>
      <c r="C442" s="2"/>
      <c r="D442" s="2"/>
      <c r="E442" s="2"/>
      <c r="F442" s="2"/>
      <c r="G442" s="2"/>
      <c r="H442" s="2"/>
      <c r="I442" s="2"/>
      <c r="J442" s="2"/>
      <c r="K442" s="17"/>
      <c r="L442" s="2"/>
      <c r="M442" s="5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s="1" customFormat="1" ht="26.25" customHeight="1" x14ac:dyDescent="0.3">
      <c r="A443" s="15"/>
      <c r="B443" s="2"/>
      <c r="C443" s="2"/>
      <c r="D443" s="2"/>
      <c r="E443" s="2"/>
      <c r="F443" s="2"/>
      <c r="G443" s="2"/>
      <c r="H443" s="2"/>
      <c r="I443" s="2"/>
      <c r="J443" s="2"/>
      <c r="K443" s="17"/>
      <c r="L443" s="2"/>
      <c r="M443" s="5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s="1" customFormat="1" ht="26.25" customHeight="1" x14ac:dyDescent="0.3">
      <c r="A444" s="15"/>
      <c r="B444" s="2"/>
      <c r="C444" s="2"/>
      <c r="D444" s="2"/>
      <c r="E444" s="2"/>
      <c r="F444" s="2"/>
      <c r="G444" s="2"/>
      <c r="H444" s="2"/>
      <c r="I444" s="2"/>
      <c r="J444" s="2"/>
      <c r="K444" s="17"/>
      <c r="L444" s="2"/>
      <c r="M444" s="5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s="1" customFormat="1" ht="26.25" customHeight="1" x14ac:dyDescent="0.3">
      <c r="A445" s="15"/>
      <c r="B445" s="2"/>
      <c r="C445" s="2"/>
      <c r="D445" s="2"/>
      <c r="E445" s="2"/>
      <c r="F445" s="2"/>
      <c r="G445" s="2"/>
      <c r="H445" s="2"/>
      <c r="I445" s="2"/>
      <c r="J445" s="2"/>
      <c r="K445" s="17"/>
      <c r="L445" s="2"/>
      <c r="M445" s="5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s="1" customFormat="1" ht="26.25" customHeight="1" x14ac:dyDescent="0.3">
      <c r="A446" s="15"/>
      <c r="B446" s="2"/>
      <c r="C446" s="2"/>
      <c r="D446" s="2"/>
      <c r="E446" s="2"/>
      <c r="F446" s="2"/>
      <c r="G446" s="2"/>
      <c r="H446" s="2"/>
      <c r="I446" s="2"/>
      <c r="J446" s="2"/>
      <c r="K446" s="17"/>
      <c r="L446" s="2"/>
      <c r="M446" s="5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s="1" customFormat="1" ht="26.25" customHeight="1" x14ac:dyDescent="0.3">
      <c r="A447" s="15"/>
      <c r="B447" s="2"/>
      <c r="C447" s="2"/>
      <c r="D447" s="2"/>
      <c r="E447" s="2"/>
      <c r="F447" s="2"/>
      <c r="G447" s="2"/>
      <c r="H447" s="2"/>
      <c r="I447" s="2"/>
      <c r="J447" s="2"/>
      <c r="K447" s="17"/>
      <c r="L447" s="2"/>
      <c r="M447" s="5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s="1" customFormat="1" ht="26.25" customHeight="1" x14ac:dyDescent="0.3">
      <c r="A448" s="15"/>
      <c r="B448" s="2"/>
      <c r="C448" s="2"/>
      <c r="D448" s="2"/>
      <c r="E448" s="2"/>
      <c r="F448" s="2"/>
      <c r="G448" s="2"/>
      <c r="H448" s="2"/>
      <c r="I448" s="2"/>
      <c r="J448" s="2"/>
      <c r="K448" s="17"/>
      <c r="L448" s="2"/>
      <c r="M448" s="5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s="1" customFormat="1" ht="26.25" customHeight="1" x14ac:dyDescent="0.3">
      <c r="A449" s="15"/>
      <c r="B449" s="2"/>
      <c r="C449" s="2"/>
      <c r="D449" s="2"/>
      <c r="E449" s="2"/>
      <c r="F449" s="2"/>
      <c r="G449" s="2"/>
      <c r="H449" s="2"/>
      <c r="I449" s="2"/>
      <c r="J449" s="2"/>
      <c r="K449" s="17"/>
      <c r="L449" s="2"/>
      <c r="M449" s="5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s="1" customFormat="1" ht="26.25" customHeight="1" x14ac:dyDescent="0.3">
      <c r="A450" s="15"/>
      <c r="B450" s="2"/>
      <c r="C450" s="2"/>
      <c r="D450" s="2"/>
      <c r="E450" s="2"/>
      <c r="F450" s="2"/>
      <c r="G450" s="2"/>
      <c r="H450" s="2"/>
      <c r="I450" s="2"/>
      <c r="J450" s="2"/>
      <c r="K450" s="17"/>
      <c r="L450" s="2"/>
      <c r="M450" s="5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s="1" customFormat="1" ht="26.25" customHeight="1" x14ac:dyDescent="0.3">
      <c r="A451" s="15"/>
      <c r="B451" s="2"/>
      <c r="C451" s="2"/>
      <c r="D451" s="2"/>
      <c r="E451" s="2"/>
      <c r="F451" s="2"/>
      <c r="G451" s="2"/>
      <c r="H451" s="2"/>
      <c r="I451" s="2"/>
      <c r="J451" s="2"/>
      <c r="K451" s="17"/>
      <c r="L451" s="2"/>
      <c r="M451" s="5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s="1" customFormat="1" ht="26.25" customHeight="1" x14ac:dyDescent="0.3">
      <c r="A452" s="15"/>
      <c r="B452" s="2"/>
      <c r="C452" s="2"/>
      <c r="D452" s="2"/>
      <c r="E452" s="2"/>
      <c r="F452" s="2"/>
      <c r="G452" s="2"/>
      <c r="H452" s="2"/>
      <c r="I452" s="2"/>
      <c r="J452" s="2"/>
      <c r="K452" s="17"/>
      <c r="L452" s="2"/>
      <c r="M452" s="5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s="1" customFormat="1" ht="26.25" customHeight="1" x14ac:dyDescent="0.3">
      <c r="A453" s="15"/>
      <c r="B453" s="2"/>
      <c r="C453" s="2"/>
      <c r="D453" s="2"/>
      <c r="E453" s="2"/>
      <c r="F453" s="2"/>
      <c r="G453" s="2"/>
      <c r="H453" s="2"/>
      <c r="I453" s="2"/>
      <c r="J453" s="2"/>
      <c r="K453" s="17"/>
      <c r="L453" s="2"/>
      <c r="M453" s="5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s="1" customFormat="1" ht="26.25" customHeight="1" x14ac:dyDescent="0.3">
      <c r="A454" s="15"/>
      <c r="B454" s="2"/>
      <c r="C454" s="2"/>
      <c r="D454" s="2"/>
      <c r="E454" s="2"/>
      <c r="F454" s="2"/>
      <c r="G454" s="2"/>
      <c r="H454" s="2"/>
      <c r="I454" s="2"/>
      <c r="J454" s="2"/>
      <c r="K454" s="17"/>
      <c r="L454" s="2"/>
      <c r="M454" s="5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s="1" customFormat="1" ht="26.25" customHeight="1" x14ac:dyDescent="0.3">
      <c r="A455" s="15"/>
      <c r="B455" s="2"/>
      <c r="C455" s="2"/>
      <c r="D455" s="2"/>
      <c r="E455" s="2"/>
      <c r="F455" s="2"/>
      <c r="G455" s="2"/>
      <c r="H455" s="2"/>
      <c r="I455" s="2"/>
      <c r="J455" s="2"/>
      <c r="K455" s="17"/>
      <c r="L455" s="2"/>
      <c r="M455" s="5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s="1" customFormat="1" ht="26.25" customHeight="1" x14ac:dyDescent="0.3">
      <c r="A456" s="15"/>
      <c r="B456" s="2"/>
      <c r="C456" s="2"/>
      <c r="D456" s="2"/>
      <c r="E456" s="2"/>
      <c r="F456" s="2"/>
      <c r="G456" s="2"/>
      <c r="H456" s="2"/>
      <c r="I456" s="2"/>
      <c r="J456" s="2"/>
      <c r="K456" s="17"/>
      <c r="L456" s="2"/>
      <c r="M456" s="5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s="1" customFormat="1" ht="26.25" customHeight="1" x14ac:dyDescent="0.3">
      <c r="A457" s="15"/>
      <c r="B457" s="2"/>
      <c r="C457" s="2"/>
      <c r="D457" s="2"/>
      <c r="E457" s="2"/>
      <c r="F457" s="2"/>
      <c r="G457" s="2"/>
      <c r="H457" s="2"/>
      <c r="I457" s="2"/>
      <c r="J457" s="2"/>
      <c r="K457" s="17"/>
      <c r="L457" s="2"/>
      <c r="M457" s="5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s="1" customFormat="1" ht="26.25" customHeight="1" x14ac:dyDescent="0.3">
      <c r="A458" s="15"/>
      <c r="B458" s="2"/>
      <c r="C458" s="2"/>
      <c r="D458" s="2"/>
      <c r="E458" s="2"/>
      <c r="F458" s="2"/>
      <c r="G458" s="2"/>
      <c r="H458" s="2"/>
      <c r="I458" s="2"/>
      <c r="J458" s="2"/>
      <c r="K458" s="17"/>
      <c r="L458" s="2"/>
      <c r="M458" s="5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s="1" customFormat="1" ht="26.25" customHeight="1" x14ac:dyDescent="0.3">
      <c r="A459" s="15"/>
      <c r="B459" s="2"/>
      <c r="C459" s="2"/>
      <c r="D459" s="2"/>
      <c r="E459" s="2"/>
      <c r="F459" s="2"/>
      <c r="G459" s="2"/>
      <c r="H459" s="2"/>
      <c r="I459" s="2"/>
      <c r="J459" s="2"/>
      <c r="K459" s="17"/>
      <c r="L459" s="2"/>
      <c r="M459" s="5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s="1" customFormat="1" ht="26.25" customHeight="1" x14ac:dyDescent="0.3">
      <c r="A460" s="15"/>
      <c r="B460" s="2"/>
      <c r="C460" s="2"/>
      <c r="D460" s="2"/>
      <c r="E460" s="2"/>
      <c r="F460" s="2"/>
      <c r="G460" s="2"/>
      <c r="H460" s="2"/>
      <c r="I460" s="2"/>
      <c r="J460" s="2"/>
      <c r="K460" s="17"/>
      <c r="L460" s="2"/>
      <c r="M460" s="5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s="1" customFormat="1" ht="26.25" customHeight="1" x14ac:dyDescent="0.3">
      <c r="A461" s="15"/>
      <c r="B461" s="2"/>
      <c r="C461" s="2"/>
      <c r="D461" s="2"/>
      <c r="E461" s="2"/>
      <c r="F461" s="2"/>
      <c r="G461" s="2"/>
      <c r="H461" s="2"/>
      <c r="I461" s="2"/>
      <c r="J461" s="2"/>
      <c r="K461" s="17"/>
      <c r="L461" s="2"/>
      <c r="M461" s="5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s="1" customFormat="1" ht="26.25" customHeight="1" x14ac:dyDescent="0.3">
      <c r="A462" s="15"/>
      <c r="B462" s="2"/>
      <c r="C462" s="2"/>
      <c r="D462" s="2"/>
      <c r="E462" s="2"/>
      <c r="F462" s="2"/>
      <c r="G462" s="2"/>
      <c r="H462" s="2"/>
      <c r="I462" s="2"/>
      <c r="J462" s="2"/>
      <c r="K462" s="17"/>
      <c r="L462" s="2"/>
      <c r="M462" s="5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s="1" customFormat="1" ht="26.25" customHeight="1" x14ac:dyDescent="0.3">
      <c r="A463" s="15"/>
      <c r="B463" s="2"/>
      <c r="C463" s="2"/>
      <c r="D463" s="2"/>
      <c r="E463" s="2"/>
      <c r="F463" s="2"/>
      <c r="G463" s="2"/>
      <c r="H463" s="2"/>
      <c r="I463" s="2"/>
      <c r="J463" s="2"/>
      <c r="K463" s="17"/>
      <c r="L463" s="2"/>
      <c r="M463" s="5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s="1" customFormat="1" ht="26.25" customHeight="1" x14ac:dyDescent="0.3">
      <c r="A464" s="15"/>
      <c r="B464" s="2"/>
      <c r="C464" s="2"/>
      <c r="D464" s="2"/>
      <c r="E464" s="2"/>
      <c r="F464" s="2"/>
      <c r="G464" s="2"/>
      <c r="H464" s="2"/>
      <c r="I464" s="2"/>
      <c r="J464" s="2"/>
      <c r="K464" s="17"/>
      <c r="L464" s="2"/>
      <c r="M464" s="5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2" ht="26.25" customHeight="1" x14ac:dyDescent="0.3">
      <c r="A465" s="15"/>
      <c r="B465" s="2"/>
      <c r="C465" s="2"/>
      <c r="D465" s="2"/>
      <c r="E465" s="2"/>
      <c r="F465" s="2"/>
      <c r="G465" s="2"/>
      <c r="H465" s="2"/>
      <c r="I465" s="2"/>
      <c r="J465" s="2"/>
      <c r="K465" s="17"/>
      <c r="L465" s="2"/>
      <c r="N465" s="1"/>
      <c r="O465" s="21"/>
      <c r="P465" s="21"/>
      <c r="Q465" s="21"/>
      <c r="R465" s="21"/>
      <c r="S465" s="21"/>
      <c r="T465" s="21"/>
      <c r="U465" s="21"/>
      <c r="V465" s="21"/>
    </row>
  </sheetData>
  <dataConsolidate>
    <dataRefs count="1">
      <dataRef ref="S45:S52" sheet="riferimenti" r:id="rId1"/>
    </dataRefs>
  </dataConsolidate>
  <mergeCells count="141">
    <mergeCell ref="AA5:AB5"/>
    <mergeCell ref="A19:B19"/>
    <mergeCell ref="C19:E19"/>
    <mergeCell ref="G19:N19"/>
    <mergeCell ref="A20:C20"/>
    <mergeCell ref="B1:N1"/>
    <mergeCell ref="B2:N2"/>
    <mergeCell ref="A3:N3"/>
    <mergeCell ref="A4:A6"/>
    <mergeCell ref="B4:N4"/>
    <mergeCell ref="V4:X4"/>
    <mergeCell ref="N5:N6"/>
    <mergeCell ref="V5:V6"/>
    <mergeCell ref="W5:X6"/>
    <mergeCell ref="A22:I22"/>
    <mergeCell ref="A37:D37"/>
    <mergeCell ref="A38:D38"/>
    <mergeCell ref="A39:D39"/>
    <mergeCell ref="A40:D40"/>
    <mergeCell ref="A41:D41"/>
    <mergeCell ref="A42:D42"/>
    <mergeCell ref="J25:M25"/>
    <mergeCell ref="A32:N32"/>
    <mergeCell ref="A33:M33"/>
    <mergeCell ref="A34:D34"/>
    <mergeCell ref="A35:D35"/>
    <mergeCell ref="A36:D36"/>
    <mergeCell ref="A52:D52"/>
    <mergeCell ref="A53:D53"/>
    <mergeCell ref="A54:D54"/>
    <mergeCell ref="A55:D55"/>
    <mergeCell ref="A56:F56"/>
    <mergeCell ref="A58:N58"/>
    <mergeCell ref="A43:D43"/>
    <mergeCell ref="A44:D44"/>
    <mergeCell ref="A45:D45"/>
    <mergeCell ref="A46:D46"/>
    <mergeCell ref="A50:D50"/>
    <mergeCell ref="A51:D51"/>
    <mergeCell ref="A65:D65"/>
    <mergeCell ref="A66:D66"/>
    <mergeCell ref="A67:D67"/>
    <mergeCell ref="A68:D68"/>
    <mergeCell ref="A69:D69"/>
    <mergeCell ref="A70:D70"/>
    <mergeCell ref="A59:D59"/>
    <mergeCell ref="A60:D60"/>
    <mergeCell ref="A61:D61"/>
    <mergeCell ref="A62:D62"/>
    <mergeCell ref="A63:D63"/>
    <mergeCell ref="A64:D64"/>
    <mergeCell ref="A79:F79"/>
    <mergeCell ref="A80:F80"/>
    <mergeCell ref="A81:F81"/>
    <mergeCell ref="A82:F82"/>
    <mergeCell ref="A83:F83"/>
    <mergeCell ref="A86:F86"/>
    <mergeCell ref="A71:F71"/>
    <mergeCell ref="A74:F74"/>
    <mergeCell ref="A75:F75"/>
    <mergeCell ref="A76:F76"/>
    <mergeCell ref="A77:F77"/>
    <mergeCell ref="A78:F78"/>
    <mergeCell ref="A93:F93"/>
    <mergeCell ref="A94:F94"/>
    <mergeCell ref="A95:F95"/>
    <mergeCell ref="A98:F98"/>
    <mergeCell ref="A99:F99"/>
    <mergeCell ref="A100:F100"/>
    <mergeCell ref="A87:F87"/>
    <mergeCell ref="A88:F88"/>
    <mergeCell ref="A89:F89"/>
    <mergeCell ref="A90:F90"/>
    <mergeCell ref="A91:F91"/>
    <mergeCell ref="A92:F92"/>
    <mergeCell ref="A107:F107"/>
    <mergeCell ref="A110:F110"/>
    <mergeCell ref="A111:F111"/>
    <mergeCell ref="A112:F112"/>
    <mergeCell ref="A113:F113"/>
    <mergeCell ref="A114:F114"/>
    <mergeCell ref="A101:F101"/>
    <mergeCell ref="A102:F102"/>
    <mergeCell ref="A103:F103"/>
    <mergeCell ref="A104:F104"/>
    <mergeCell ref="A105:F105"/>
    <mergeCell ref="A106:F106"/>
    <mergeCell ref="A134:D134"/>
    <mergeCell ref="A135:D135"/>
    <mergeCell ref="A123:F123"/>
    <mergeCell ref="A124:F124"/>
    <mergeCell ref="A125:F125"/>
    <mergeCell ref="A126:F126"/>
    <mergeCell ref="A127:F127"/>
    <mergeCell ref="A128:F128"/>
    <mergeCell ref="A115:F115"/>
    <mergeCell ref="A116:F116"/>
    <mergeCell ref="A117:F117"/>
    <mergeCell ref="A118:F118"/>
    <mergeCell ref="A119:F119"/>
    <mergeCell ref="A122:F122"/>
    <mergeCell ref="A178:A179"/>
    <mergeCell ref="B178:D178"/>
    <mergeCell ref="E178:E179"/>
    <mergeCell ref="H179:M179"/>
    <mergeCell ref="A47:D47"/>
    <mergeCell ref="A48:D48"/>
    <mergeCell ref="A49:D49"/>
    <mergeCell ref="A143:A144"/>
    <mergeCell ref="B143:D143"/>
    <mergeCell ref="E143:E144"/>
    <mergeCell ref="A159:U159"/>
    <mergeCell ref="A161:A163"/>
    <mergeCell ref="B161:N161"/>
    <mergeCell ref="N162:N163"/>
    <mergeCell ref="A136:D136"/>
    <mergeCell ref="A137:F137"/>
    <mergeCell ref="E138:G138"/>
    <mergeCell ref="E139:G139"/>
    <mergeCell ref="E140:G140"/>
    <mergeCell ref="A142:N142"/>
    <mergeCell ref="A130:N130"/>
    <mergeCell ref="A131:D131"/>
    <mergeCell ref="A132:D132"/>
    <mergeCell ref="A133:D133"/>
    <mergeCell ref="O109:R109"/>
    <mergeCell ref="S109:U109"/>
    <mergeCell ref="O121:R121"/>
    <mergeCell ref="S121:U121"/>
    <mergeCell ref="O130:R130"/>
    <mergeCell ref="S130:U130"/>
    <mergeCell ref="O33:R33"/>
    <mergeCell ref="S33:U33"/>
    <mergeCell ref="O58:R58"/>
    <mergeCell ref="S58:U58"/>
    <mergeCell ref="O73:R73"/>
    <mergeCell ref="S73:U73"/>
    <mergeCell ref="O85:R85"/>
    <mergeCell ref="S85:U85"/>
    <mergeCell ref="O97:R97"/>
    <mergeCell ref="S97:U97"/>
  </mergeCells>
  <dataValidations disablePrompts="1" count="4">
    <dataValidation type="list" allowBlank="1" showInputMessage="1" showErrorMessage="1" sqref="G123:G127 G35:G55 G111:G118 G99:G106 G87:G94 G75:G82 G60:G70">
      <formula1>$AA$6:$AA$17</formula1>
    </dataValidation>
    <dataValidation type="list" allowBlank="1" showInputMessage="1" showErrorMessage="1" sqref="V27 G132:G136">
      <formula1>$B$5:$M$5</formula1>
    </dataValidation>
    <dataValidation type="list" allowBlank="1" showInputMessage="1" showErrorMessage="1" sqref="M99:M106 M35:M55 M75:M82 M60:M70 M111:M118 M123:M127 M87:M94 M132:M136">
      <formula1>$AB$6:$AB$8</formula1>
    </dataValidation>
    <dataValidation type="list" allowBlank="1" showInputMessage="1" showErrorMessage="1" sqref="L132:L136 L35:L55 L99:L106 L60:L70 L123:L127 L75:L82 L87:L94 L111:L118">
      <formula1>$B$23:$H$23</formula1>
    </dataValidation>
  </dataValidations>
  <printOptions horizontalCentered="1" verticalCentered="1"/>
  <pageMargins left="0.15748031496062992" right="0.15748031496062992" top="0.7" bottom="0.47244094488188981" header="0.31496062992125984" footer="0.39370078740157483"/>
  <pageSetup paperSize="8" scale="80" orientation="landscape" r:id="rId2"/>
  <headerFooter>
    <oddHeader>&amp;C&amp;"Times New Roman,Grassetto"&amp;14C) SPESE per PRODOTTI INFORMATIVI - modello n. 8.b)</oddHeader>
    <oddFooter>&amp;R&amp;P</oddFooter>
  </headerFooter>
  <rowBreaks count="2" manualBreakCount="2">
    <brk id="31" max="16383" man="1"/>
    <brk id="14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4"/>
  <sheetViews>
    <sheetView showGridLines="0" topLeftCell="A88" zoomScaleNormal="100" workbookViewId="0">
      <selection activeCell="K76" sqref="K76"/>
    </sheetView>
  </sheetViews>
  <sheetFormatPr defaultColWidth="9.109375" defaultRowHeight="26.25" customHeight="1" x14ac:dyDescent="0.3"/>
  <cols>
    <col min="1" max="1" width="41.109375" style="7" customWidth="1"/>
    <col min="2" max="9" width="8.88671875" style="6" customWidth="1"/>
    <col min="10" max="10" width="10.88671875" style="6" bestFit="1" customWidth="1"/>
    <col min="11" max="11" width="10.109375" style="8" bestFit="1" customWidth="1"/>
    <col min="12" max="12" width="5.6640625" style="6" bestFit="1" customWidth="1"/>
    <col min="13" max="13" width="7.6640625" style="5" customWidth="1"/>
    <col min="14" max="14" width="12.6640625" style="38" customWidth="1"/>
    <col min="15" max="15" width="10.109375" style="20" customWidth="1"/>
    <col min="16" max="16" width="9" style="20" bestFit="1" customWidth="1"/>
    <col min="17" max="17" width="12" style="20" customWidth="1"/>
    <col min="18" max="18" width="8.44140625" style="3" customWidth="1"/>
    <col min="19" max="19" width="5.6640625" style="3" bestFit="1" customWidth="1"/>
    <col min="20" max="20" width="9" style="3" customWidth="1"/>
    <col min="21" max="21" width="8.6640625" style="3" bestFit="1" customWidth="1"/>
    <col min="22" max="22" width="11.6640625" style="3" customWidth="1"/>
    <col min="23" max="24" width="5.6640625" style="3" bestFit="1" customWidth="1"/>
    <col min="25" max="25" width="8.6640625" style="3" bestFit="1" customWidth="1"/>
    <col min="26" max="26" width="17.109375" style="3" customWidth="1"/>
    <col min="27" max="16384" width="9.109375" style="3"/>
  </cols>
  <sheetData>
    <row r="1" spans="1:30" s="52" customFormat="1" ht="24.9" customHeight="1" thickBot="1" x14ac:dyDescent="0.35">
      <c r="A1" s="49" t="s">
        <v>52</v>
      </c>
      <c r="B1" s="453">
        <f>copertina!E17</f>
        <v>0</v>
      </c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5"/>
      <c r="O1" s="51"/>
      <c r="P1" s="51"/>
      <c r="Q1" s="51"/>
    </row>
    <row r="2" spans="1:30" s="54" customFormat="1" ht="24.9" customHeight="1" thickBot="1" x14ac:dyDescent="0.35">
      <c r="A2" s="49" t="s">
        <v>64</v>
      </c>
      <c r="B2" s="456">
        <f>copertina!E26</f>
        <v>0</v>
      </c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8"/>
      <c r="O2" s="51"/>
      <c r="P2" s="51"/>
      <c r="Q2" s="51"/>
    </row>
    <row r="3" spans="1:30" s="54" customFormat="1" ht="26.25" customHeight="1" thickBot="1" x14ac:dyDescent="0.35">
      <c r="A3" s="543" t="s">
        <v>286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90"/>
      <c r="M3" s="85"/>
      <c r="N3" s="207"/>
      <c r="O3" s="51"/>
      <c r="P3" s="51"/>
      <c r="Q3" s="51"/>
    </row>
    <row r="4" spans="1:30" s="55" customFormat="1" ht="24.9" customHeight="1" thickBot="1" x14ac:dyDescent="0.35">
      <c r="A4" s="522" t="s">
        <v>0</v>
      </c>
      <c r="B4" s="526" t="s">
        <v>66</v>
      </c>
      <c r="C4" s="527"/>
      <c r="D4" s="527"/>
      <c r="E4" s="527"/>
      <c r="F4" s="527"/>
      <c r="G4" s="527"/>
      <c r="H4" s="528"/>
      <c r="I4" s="522" t="s">
        <v>1</v>
      </c>
      <c r="L4" s="56"/>
      <c r="M4" s="56"/>
      <c r="N4" s="208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</row>
    <row r="5" spans="1:30" s="55" customFormat="1" ht="24.9" customHeight="1" thickBot="1" x14ac:dyDescent="0.35">
      <c r="A5" s="523"/>
      <c r="B5" s="209" t="s">
        <v>19</v>
      </c>
      <c r="C5" s="210" t="s">
        <v>17</v>
      </c>
      <c r="D5" s="210" t="s">
        <v>20</v>
      </c>
      <c r="E5" s="210" t="s">
        <v>177</v>
      </c>
      <c r="F5" s="210" t="s">
        <v>178</v>
      </c>
      <c r="G5" s="210" t="s">
        <v>179</v>
      </c>
      <c r="H5" s="211" t="s">
        <v>18</v>
      </c>
      <c r="I5" s="523"/>
      <c r="K5" s="59"/>
      <c r="L5" s="212"/>
      <c r="O5" s="56"/>
      <c r="P5" s="56"/>
      <c r="Q5" s="208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</row>
    <row r="6" spans="1:30" s="59" customFormat="1" ht="24.9" customHeight="1" x14ac:dyDescent="0.3">
      <c r="A6" s="213" t="s">
        <v>180</v>
      </c>
      <c r="B6" s="214">
        <f>SUMIF(L35:L40,T14, K35:K40)</f>
        <v>0</v>
      </c>
      <c r="C6" s="214">
        <f>SUMIF(L35:L40,T15, K35:K40)</f>
        <v>0</v>
      </c>
      <c r="D6" s="214">
        <f>SUMIF(L35:L40,T16, K35:K40)</f>
        <v>0</v>
      </c>
      <c r="E6" s="214">
        <f>SUMIF(L35:L40,U18, K35:K40)</f>
        <v>0</v>
      </c>
      <c r="F6" s="214">
        <f>SUMIF(L35:L40,U19, K35:K40)</f>
        <v>0</v>
      </c>
      <c r="G6" s="214">
        <f>SUMIF(L35:L40,U20, K35:K40)</f>
        <v>0</v>
      </c>
      <c r="H6" s="214">
        <f>SUMIF(L35:L40,U21, K35:K40)</f>
        <v>0</v>
      </c>
      <c r="I6" s="215">
        <f t="shared" ref="I6:I14" si="0">SUM(B6:H6)</f>
        <v>0</v>
      </c>
      <c r="L6" s="212"/>
      <c r="Q6" s="216"/>
    </row>
    <row r="7" spans="1:30" s="59" customFormat="1" ht="24.9" customHeight="1" thickBot="1" x14ac:dyDescent="0.35">
      <c r="A7" s="217" t="s">
        <v>38</v>
      </c>
      <c r="B7" s="214">
        <f>SUMIF(L45:L48,T14, K45:K48)</f>
        <v>0</v>
      </c>
      <c r="C7" s="214">
        <f>SUMIF(L45:L48,T15, K45:K48)</f>
        <v>0</v>
      </c>
      <c r="D7" s="214">
        <f>SUMIF(L45:L48,T16, K45:K48)</f>
        <v>0</v>
      </c>
      <c r="E7" s="214">
        <f>SUMIF(L45:L48,U18, K45:K48)</f>
        <v>0</v>
      </c>
      <c r="F7" s="214">
        <f>SUMIF(L45:L48,U19, K45:K48)</f>
        <v>0</v>
      </c>
      <c r="G7" s="214">
        <f>SUMIF(L45:L48,U20, K45:K48)</f>
        <v>0</v>
      </c>
      <c r="H7" s="214">
        <f>SUMIF(L45:L48,U21, K45:K48)</f>
        <v>0</v>
      </c>
      <c r="I7" s="218">
        <f t="shared" si="0"/>
        <v>0</v>
      </c>
      <c r="L7" s="212"/>
      <c r="Q7" s="216"/>
    </row>
    <row r="8" spans="1:30" s="59" customFormat="1" ht="24.9" customHeight="1" thickBot="1" x14ac:dyDescent="0.35">
      <c r="A8" s="219" t="s">
        <v>42</v>
      </c>
      <c r="B8" s="220">
        <f>SUM(B6:B7)</f>
        <v>0</v>
      </c>
      <c r="C8" s="220">
        <f>SUM(C6:C7)</f>
        <v>0</v>
      </c>
      <c r="D8" s="220">
        <f>SUM(D6:D7)</f>
        <v>0</v>
      </c>
      <c r="E8" s="220">
        <f>SUM(E6:E7)</f>
        <v>0</v>
      </c>
      <c r="F8" s="220">
        <f>SUM(F6:F7)</f>
        <v>0</v>
      </c>
      <c r="G8" s="220">
        <f t="shared" ref="G8" si="1">SUM(G6:G7)</f>
        <v>0</v>
      </c>
      <c r="H8" s="221">
        <f>SUM(H6:H7)</f>
        <v>0</v>
      </c>
      <c r="I8" s="222">
        <f t="shared" si="0"/>
        <v>0</v>
      </c>
      <c r="L8" s="212"/>
      <c r="Q8" s="216"/>
    </row>
    <row r="9" spans="1:30" s="59" customFormat="1" ht="24.9" customHeight="1" x14ac:dyDescent="0.3">
      <c r="A9" s="223" t="s">
        <v>7</v>
      </c>
      <c r="B9" s="214">
        <f>SUMIF(L53:L55,T14, K53:K55)</f>
        <v>0</v>
      </c>
      <c r="C9" s="214">
        <f>SUMIF(L53:L55,T15, K53:K55)</f>
        <v>0</v>
      </c>
      <c r="D9" s="214">
        <f>SUMIF(L53:L55,T16, K53:K55)</f>
        <v>0</v>
      </c>
      <c r="E9" s="214">
        <f>SUMIF(L53:L55,U18, K53:K55)</f>
        <v>0</v>
      </c>
      <c r="F9" s="214">
        <f>SUMIF(L53:L55,U19, K53:K55)</f>
        <v>0</v>
      </c>
      <c r="G9" s="214">
        <f>SUMIF(L53:L55,U20, K53:K55)</f>
        <v>0</v>
      </c>
      <c r="H9" s="214">
        <f>SUMIF(L53:L55,U21, K53:K55)</f>
        <v>0</v>
      </c>
      <c r="I9" s="218">
        <f t="shared" si="0"/>
        <v>0</v>
      </c>
      <c r="L9" s="212"/>
      <c r="Q9" s="216"/>
    </row>
    <row r="10" spans="1:30" s="59" customFormat="1" ht="24.9" customHeight="1" x14ac:dyDescent="0.3">
      <c r="A10" s="224" t="s">
        <v>4</v>
      </c>
      <c r="B10" s="214">
        <f>SUMIF(L60:L63,T14, K60:K63)</f>
        <v>0</v>
      </c>
      <c r="C10" s="214">
        <f>SUMIF(L60:L63,T15, K60:K63)</f>
        <v>0</v>
      </c>
      <c r="D10" s="214">
        <f>SUMIF(L60:L63,T16, K60:K63)</f>
        <v>0</v>
      </c>
      <c r="E10" s="214">
        <f>SUMIF(L60:L63,U18, K60:K63)</f>
        <v>0</v>
      </c>
      <c r="F10" s="214">
        <f>SUMIF(L60:L63,U19, K60:K63)</f>
        <v>0</v>
      </c>
      <c r="G10" s="214">
        <f>SUMIF(L60:L63,U20, K60:K63)</f>
        <v>0</v>
      </c>
      <c r="H10" s="214">
        <f>SUMIF(L60:L63,U21, K60:K63)</f>
        <v>0</v>
      </c>
      <c r="I10" s="225">
        <f t="shared" si="0"/>
        <v>0</v>
      </c>
      <c r="Q10" s="216"/>
    </row>
    <row r="11" spans="1:30" s="59" customFormat="1" ht="24.9" customHeight="1" x14ac:dyDescent="0.3">
      <c r="A11" s="224" t="s">
        <v>44</v>
      </c>
      <c r="B11" s="214">
        <f>SUMIF(L68:L71,T14, K68:K71)</f>
        <v>0</v>
      </c>
      <c r="C11" s="214">
        <f>SUMIF(L68:L71,T15, K68:K71)</f>
        <v>0</v>
      </c>
      <c r="D11" s="214">
        <f>SUMIF(L68:L71,T16, K68:K71)</f>
        <v>0</v>
      </c>
      <c r="E11" s="214">
        <f>SUMIF(L68:L71,U18, K68:K71)</f>
        <v>0</v>
      </c>
      <c r="F11" s="214">
        <f>SUMIF(L68:L71,U19, K68:K71)</f>
        <v>0</v>
      </c>
      <c r="G11" s="214">
        <f>SUMIF(L68:L71,U20, K68:K71)</f>
        <v>0</v>
      </c>
      <c r="H11" s="214">
        <f>SUMIF(L68:L71,U21, K68:K71)</f>
        <v>0</v>
      </c>
      <c r="I11" s="225">
        <f t="shared" si="0"/>
        <v>0</v>
      </c>
      <c r="Q11" s="216"/>
    </row>
    <row r="12" spans="1:30" s="59" customFormat="1" ht="24.9" customHeight="1" thickBot="1" x14ac:dyDescent="0.35">
      <c r="A12" s="224" t="s">
        <v>16</v>
      </c>
      <c r="B12" s="214">
        <f>SUMIF(L76:L79,T14, K76:K79)</f>
        <v>0</v>
      </c>
      <c r="C12" s="214">
        <f>SUMIF(L76:L79,T15, K76:K79)</f>
        <v>0</v>
      </c>
      <c r="D12" s="214">
        <f>SUMIF(L76:L79,T16, K76:K79)</f>
        <v>0</v>
      </c>
      <c r="E12" s="214">
        <f>SUMIF(L76:L79,U18, K76:K79)</f>
        <v>0</v>
      </c>
      <c r="F12" s="214">
        <f>SUMIF(L76:L79,U19, K76:K79)</f>
        <v>0</v>
      </c>
      <c r="G12" s="214">
        <f>SUMIF(L76:L79,U20, K76:K79)</f>
        <v>0</v>
      </c>
      <c r="H12" s="214">
        <f>SUMIF(L76:L79,U21, K76:K79)</f>
        <v>0</v>
      </c>
      <c r="I12" s="225">
        <f t="shared" si="0"/>
        <v>0</v>
      </c>
      <c r="Q12" s="216"/>
    </row>
    <row r="13" spans="1:30" s="59" customFormat="1" ht="24.9" customHeight="1" x14ac:dyDescent="0.3">
      <c r="A13" s="224" t="s">
        <v>5</v>
      </c>
      <c r="B13" s="214">
        <f>SUMIF(L84:L87,T14, K84:K87)</f>
        <v>0</v>
      </c>
      <c r="C13" s="214">
        <f>SUMIF(L84:L87,T15, K84:K87)</f>
        <v>0</v>
      </c>
      <c r="D13" s="214">
        <f>SUMIF(L84:L87,T16, K84:K87)</f>
        <v>0</v>
      </c>
      <c r="E13" s="214">
        <f>SUMIF(L84:L87,U18, K84:K87)</f>
        <v>0</v>
      </c>
      <c r="F13" s="214">
        <f>SUMIF(L84:L87,U19, K84:K87)</f>
        <v>0</v>
      </c>
      <c r="G13" s="214">
        <f>SUMIF(L84:L87,U20, K84:K87)</f>
        <v>0</v>
      </c>
      <c r="H13" s="214">
        <f>SUMIF(L84:L87,U21, K84:K87)</f>
        <v>0</v>
      </c>
      <c r="I13" s="225">
        <f t="shared" si="0"/>
        <v>0</v>
      </c>
      <c r="Q13" s="216"/>
      <c r="T13" s="548" t="s">
        <v>181</v>
      </c>
      <c r="U13" s="549"/>
    </row>
    <row r="14" spans="1:30" s="59" customFormat="1" ht="24.9" customHeight="1" thickBot="1" x14ac:dyDescent="0.35">
      <c r="A14" s="217" t="s">
        <v>39</v>
      </c>
      <c r="B14" s="214">
        <f>SUMIF(L92:L95,T14, K92:K95)</f>
        <v>0</v>
      </c>
      <c r="C14" s="214">
        <f>SUMIF(L92:L95,T15, K92:K95)</f>
        <v>0</v>
      </c>
      <c r="D14" s="214">
        <f>SUMIF(L92:L95,T16, K92:K95)</f>
        <v>0</v>
      </c>
      <c r="E14" s="214">
        <f>SUMIF(L92:L95,U18, K92:K95)</f>
        <v>0</v>
      </c>
      <c r="F14" s="214">
        <f>SUMIF(L92:L95,U19, K92:K95)</f>
        <v>0</v>
      </c>
      <c r="G14" s="214">
        <f>SUMIF(L92:L95,U20, K92:K95)</f>
        <v>0</v>
      </c>
      <c r="H14" s="214">
        <f>SUMIF(L92:L95,U21, K92:K95)</f>
        <v>0</v>
      </c>
      <c r="I14" s="226">
        <f t="shared" si="0"/>
        <v>0</v>
      </c>
      <c r="K14" s="86"/>
      <c r="Q14" s="216"/>
      <c r="T14" s="227" t="s">
        <v>19</v>
      </c>
      <c r="U14" s="228" t="s">
        <v>124</v>
      </c>
    </row>
    <row r="15" spans="1:30" s="74" customFormat="1" ht="24.9" customHeight="1" thickBot="1" x14ac:dyDescent="0.35">
      <c r="A15" s="229" t="s">
        <v>2</v>
      </c>
      <c r="B15" s="230">
        <f t="shared" ref="B15" si="2">SUM(B8:B14)</f>
        <v>0</v>
      </c>
      <c r="C15" s="230">
        <f>SUM(C8:C14)</f>
        <v>0</v>
      </c>
      <c r="D15" s="230">
        <f>SUM(D8:D14)</f>
        <v>0</v>
      </c>
      <c r="E15" s="230">
        <f t="shared" ref="E15:G15" si="3">SUM(E8:E14)</f>
        <v>0</v>
      </c>
      <c r="F15" s="230">
        <f t="shared" si="3"/>
        <v>0</v>
      </c>
      <c r="G15" s="230">
        <f t="shared" si="3"/>
        <v>0</v>
      </c>
      <c r="H15" s="230">
        <f>SUM(H8:H14)</f>
        <v>0</v>
      </c>
      <c r="I15" s="231">
        <f>SUM(I8:I14)</f>
        <v>0</v>
      </c>
      <c r="K15" s="232"/>
      <c r="Q15" s="233"/>
      <c r="T15" s="227" t="s">
        <v>17</v>
      </c>
      <c r="U15" s="228" t="s">
        <v>125</v>
      </c>
    </row>
    <row r="16" spans="1:30" s="59" customFormat="1" ht="24.9" customHeight="1" thickBot="1" x14ac:dyDescent="0.35">
      <c r="A16" s="234" t="s">
        <v>34</v>
      </c>
      <c r="B16" s="235">
        <f>B8*0.15</f>
        <v>0</v>
      </c>
      <c r="C16" s="235">
        <f>C8*0.15</f>
        <v>0</v>
      </c>
      <c r="D16" s="235">
        <f>D8*0.15</f>
        <v>0</v>
      </c>
      <c r="E16" s="235">
        <f t="shared" ref="E16:G16" si="4">E8*0.15</f>
        <v>0</v>
      </c>
      <c r="F16" s="235">
        <f t="shared" si="4"/>
        <v>0</v>
      </c>
      <c r="G16" s="235">
        <f t="shared" si="4"/>
        <v>0</v>
      </c>
      <c r="H16" s="236">
        <f>H8*0.15</f>
        <v>0</v>
      </c>
      <c r="I16" s="237">
        <f t="shared" ref="I16" si="5">I8*0.15</f>
        <v>0</v>
      </c>
      <c r="Q16" s="216"/>
      <c r="T16" s="227" t="s">
        <v>20</v>
      </c>
      <c r="U16" s="228" t="s">
        <v>126</v>
      </c>
    </row>
    <row r="17" spans="1:27" s="74" customFormat="1" ht="24.9" customHeight="1" thickBot="1" x14ac:dyDescent="0.35">
      <c r="A17" s="238" t="s">
        <v>182</v>
      </c>
      <c r="B17" s="239">
        <f t="shared" ref="B17" si="6">B15+B16</f>
        <v>0</v>
      </c>
      <c r="C17" s="239">
        <f>C15+C16</f>
        <v>0</v>
      </c>
      <c r="D17" s="239">
        <f>D15+D16</f>
        <v>0</v>
      </c>
      <c r="E17" s="239">
        <f>E15+E16</f>
        <v>0</v>
      </c>
      <c r="F17" s="239">
        <f>F15+F16</f>
        <v>0</v>
      </c>
      <c r="G17" s="239">
        <f t="shared" ref="G17" si="7">G15+G16</f>
        <v>0</v>
      </c>
      <c r="H17" s="239">
        <f>H15+H16</f>
        <v>0</v>
      </c>
      <c r="I17" s="240">
        <f>I15+I16</f>
        <v>0</v>
      </c>
      <c r="N17" s="59"/>
      <c r="O17" s="181"/>
      <c r="Q17" s="233"/>
      <c r="T17" s="227" t="s">
        <v>154</v>
      </c>
      <c r="U17" s="228"/>
    </row>
    <row r="18" spans="1:27" s="85" customFormat="1" ht="15" customHeight="1" x14ac:dyDescent="0.3">
      <c r="A18" s="451" t="s">
        <v>222</v>
      </c>
      <c r="B18" s="451"/>
      <c r="C18" s="83"/>
      <c r="D18" s="520" t="s">
        <v>223</v>
      </c>
      <c r="E18" s="520"/>
      <c r="F18" s="520"/>
      <c r="G18" s="520"/>
      <c r="H18" s="520"/>
      <c r="N18" s="164"/>
      <c r="U18" s="227" t="s">
        <v>63</v>
      </c>
      <c r="V18" s="241"/>
      <c r="Y18" s="83"/>
    </row>
    <row r="19" spans="1:27" s="85" customFormat="1" ht="15" customHeight="1" x14ac:dyDescent="0.3">
      <c r="A19" s="520" t="s">
        <v>224</v>
      </c>
      <c r="B19" s="520"/>
      <c r="C19" s="520"/>
      <c r="D19" s="520"/>
      <c r="E19" s="520"/>
      <c r="F19" s="520"/>
      <c r="G19" s="520"/>
      <c r="H19" s="520"/>
      <c r="I19" s="520"/>
      <c r="J19" s="520"/>
      <c r="K19" s="520"/>
      <c r="L19" s="520"/>
      <c r="M19" s="520"/>
      <c r="N19" s="520"/>
      <c r="O19" s="83"/>
      <c r="P19" s="83"/>
      <c r="U19" s="227" t="s">
        <v>155</v>
      </c>
      <c r="V19" s="242"/>
    </row>
    <row r="20" spans="1:27" s="85" customFormat="1" ht="15" customHeight="1" x14ac:dyDescent="0.3">
      <c r="A20" s="451" t="s">
        <v>183</v>
      </c>
      <c r="B20" s="451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243"/>
      <c r="O20" s="84"/>
      <c r="P20" s="84"/>
      <c r="Q20" s="87"/>
      <c r="U20" s="227" t="s">
        <v>156</v>
      </c>
      <c r="V20" s="242"/>
    </row>
    <row r="21" spans="1:27" s="85" customFormat="1" ht="15" thickBot="1" x14ac:dyDescent="0.35"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164"/>
      <c r="O21" s="87"/>
      <c r="P21" s="87"/>
      <c r="Q21" s="87"/>
      <c r="U21" s="244" t="s">
        <v>18</v>
      </c>
      <c r="V21" s="245"/>
    </row>
    <row r="22" spans="1:27" s="85" customFormat="1" ht="24.9" customHeight="1" x14ac:dyDescent="0.3">
      <c r="A22" s="471" t="s">
        <v>287</v>
      </c>
      <c r="B22" s="471"/>
      <c r="C22" s="471"/>
      <c r="D22" s="471"/>
      <c r="E22" s="471"/>
      <c r="F22" s="471"/>
      <c r="G22" s="471"/>
      <c r="H22" s="471"/>
      <c r="I22" s="471"/>
      <c r="J22" s="471"/>
      <c r="K22" s="471"/>
      <c r="L22" s="86"/>
      <c r="M22" s="86"/>
      <c r="N22" s="164"/>
      <c r="O22" s="87"/>
      <c r="P22" s="87"/>
      <c r="Q22" s="87"/>
    </row>
    <row r="23" spans="1:27" s="85" customFormat="1" ht="26.25" customHeight="1" x14ac:dyDescent="0.3">
      <c r="A23" s="58"/>
      <c r="B23" s="58" t="s">
        <v>19</v>
      </c>
      <c r="C23" s="58" t="s">
        <v>17</v>
      </c>
      <c r="D23" s="58" t="s">
        <v>20</v>
      </c>
      <c r="E23" s="58" t="s">
        <v>63</v>
      </c>
      <c r="F23" s="58" t="s">
        <v>155</v>
      </c>
      <c r="G23" s="58" t="s">
        <v>156</v>
      </c>
      <c r="H23" s="58" t="s">
        <v>18</v>
      </c>
      <c r="I23" s="58" t="s">
        <v>185</v>
      </c>
      <c r="J23" s="91"/>
      <c r="K23" s="86"/>
      <c r="L23" s="86"/>
      <c r="M23" s="86"/>
      <c r="N23" s="86"/>
      <c r="O23" s="86"/>
      <c r="P23" s="246"/>
      <c r="R23" s="87"/>
      <c r="S23" s="87"/>
      <c r="T23" s="87"/>
    </row>
    <row r="24" spans="1:27" s="85" customFormat="1" ht="26.25" customHeight="1" x14ac:dyDescent="0.3">
      <c r="A24" s="92" t="s">
        <v>186</v>
      </c>
      <c r="B24" s="94">
        <f>B17</f>
        <v>0</v>
      </c>
      <c r="C24" s="94">
        <f>C17</f>
        <v>0</v>
      </c>
      <c r="D24" s="94">
        <f t="shared" ref="D24" si="8">D17</f>
        <v>0</v>
      </c>
      <c r="E24" s="94">
        <f>E17</f>
        <v>0</v>
      </c>
      <c r="F24" s="94">
        <f>F17</f>
        <v>0</v>
      </c>
      <c r="G24" s="94">
        <f>G17</f>
        <v>0</v>
      </c>
      <c r="H24" s="94">
        <f>H17</f>
        <v>0</v>
      </c>
      <c r="I24" s="94">
        <f>SUM(B24:H24)</f>
        <v>0</v>
      </c>
      <c r="J24" s="95"/>
      <c r="K24" s="86"/>
      <c r="L24" s="86"/>
      <c r="M24" s="86"/>
      <c r="N24" s="86"/>
      <c r="O24" s="86"/>
      <c r="P24" s="246"/>
      <c r="R24" s="87"/>
      <c r="S24" s="87"/>
      <c r="T24" s="87"/>
    </row>
    <row r="25" spans="1:27" s="85" customFormat="1" ht="26.25" customHeight="1" x14ac:dyDescent="0.3">
      <c r="A25" s="247" t="s">
        <v>28</v>
      </c>
      <c r="B25" s="248">
        <v>1</v>
      </c>
      <c r="C25" s="248">
        <v>1</v>
      </c>
      <c r="D25" s="248">
        <v>1</v>
      </c>
      <c r="E25" s="248">
        <v>1</v>
      </c>
      <c r="F25" s="248">
        <v>1</v>
      </c>
      <c r="G25" s="248">
        <v>1</v>
      </c>
      <c r="H25" s="248">
        <v>0.7</v>
      </c>
      <c r="I25" s="94"/>
      <c r="J25" s="95"/>
      <c r="K25" s="86"/>
      <c r="L25" s="86"/>
      <c r="M25" s="86"/>
      <c r="N25" s="86"/>
      <c r="O25" s="86"/>
      <c r="P25" s="246"/>
      <c r="R25" s="87"/>
      <c r="S25" s="87"/>
      <c r="T25" s="87"/>
    </row>
    <row r="26" spans="1:27" s="85" customFormat="1" ht="26.25" customHeight="1" x14ac:dyDescent="0.3">
      <c r="A26" s="99" t="s">
        <v>187</v>
      </c>
      <c r="B26" s="249">
        <f>$B$24*$B$25</f>
        <v>0</v>
      </c>
      <c r="C26" s="249">
        <f>$C$24*$C$25</f>
        <v>0</v>
      </c>
      <c r="D26" s="249">
        <f>$D$24*$D$25</f>
        <v>0</v>
      </c>
      <c r="E26" s="249">
        <f>$E$24*$E$25</f>
        <v>0</v>
      </c>
      <c r="F26" s="249">
        <f>$F$24*$F$25</f>
        <v>0</v>
      </c>
      <c r="G26" s="249">
        <f>$G$24*$G$25</f>
        <v>0</v>
      </c>
      <c r="H26" s="249">
        <f>$H$24*$H$25</f>
        <v>0</v>
      </c>
      <c r="I26" s="249">
        <f>SUM(B26:H26)</f>
        <v>0</v>
      </c>
      <c r="J26" s="95"/>
      <c r="K26" s="86"/>
      <c r="L26" s="86"/>
      <c r="M26" s="86"/>
      <c r="N26" s="86"/>
      <c r="O26" s="86"/>
      <c r="P26" s="246"/>
      <c r="R26" s="87"/>
      <c r="S26" s="87"/>
      <c r="T26" s="87"/>
    </row>
    <row r="27" spans="1:27" s="102" customFormat="1" ht="26.25" customHeight="1" x14ac:dyDescent="0.3">
      <c r="P27" s="250"/>
    </row>
    <row r="28" spans="1:27" s="85" customFormat="1" ht="26.25" customHeight="1" x14ac:dyDescent="0.25">
      <c r="A28" s="105" t="s">
        <v>188</v>
      </c>
      <c r="B28" s="106">
        <f>B137</f>
        <v>0</v>
      </c>
      <c r="C28" s="106">
        <f>C137</f>
        <v>0</v>
      </c>
      <c r="D28" s="106">
        <f>D137</f>
        <v>0</v>
      </c>
      <c r="E28" s="106">
        <f>E137</f>
        <v>0</v>
      </c>
      <c r="F28" s="106">
        <f>F137</f>
        <v>0</v>
      </c>
      <c r="G28" s="106">
        <f t="shared" ref="G28:H28" si="9">G137</f>
        <v>0</v>
      </c>
      <c r="H28" s="106">
        <f t="shared" si="9"/>
        <v>0</v>
      </c>
      <c r="I28" s="94">
        <f>SUM(B28:H28)</f>
        <v>0</v>
      </c>
      <c r="J28" s="95"/>
      <c r="K28" s="103"/>
      <c r="L28" s="86"/>
      <c r="M28" s="86"/>
      <c r="N28" s="86"/>
      <c r="O28" s="86"/>
      <c r="P28" s="246"/>
      <c r="R28" s="87"/>
      <c r="S28" s="87"/>
      <c r="T28" s="87"/>
    </row>
    <row r="29" spans="1:27" s="85" customFormat="1" ht="26.25" customHeight="1" x14ac:dyDescent="0.25">
      <c r="A29" s="105" t="s">
        <v>189</v>
      </c>
      <c r="B29" s="106">
        <f>B139</f>
        <v>0</v>
      </c>
      <c r="C29" s="106">
        <f>C139</f>
        <v>0</v>
      </c>
      <c r="D29" s="106">
        <f>D139</f>
        <v>0</v>
      </c>
      <c r="E29" s="106">
        <f>E139</f>
        <v>0</v>
      </c>
      <c r="F29" s="106">
        <f>F139</f>
        <v>0</v>
      </c>
      <c r="G29" s="106">
        <f t="shared" ref="G29:H29" si="10">G139</f>
        <v>0</v>
      </c>
      <c r="H29" s="106">
        <f t="shared" si="10"/>
        <v>0</v>
      </c>
      <c r="I29" s="94">
        <f>SUM(B29:H29)</f>
        <v>0</v>
      </c>
      <c r="J29" s="95"/>
      <c r="K29" s="103"/>
      <c r="L29" s="86"/>
      <c r="M29" s="86"/>
      <c r="N29" s="86"/>
      <c r="O29" s="86"/>
      <c r="P29" s="246"/>
      <c r="R29" s="87"/>
      <c r="S29" s="87"/>
      <c r="T29" s="87"/>
    </row>
    <row r="30" spans="1:27" s="85" customFormat="1" ht="26.25" customHeight="1" x14ac:dyDescent="0.3">
      <c r="A30" s="107" t="s">
        <v>45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164"/>
      <c r="O30" s="87"/>
      <c r="P30" s="87"/>
      <c r="Q30" s="87"/>
    </row>
    <row r="31" spans="1:27" s="85" customFormat="1" ht="14.4" x14ac:dyDescent="0.3">
      <c r="A31" s="107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164"/>
      <c r="O31" s="87"/>
      <c r="P31" s="87"/>
      <c r="Q31" s="87"/>
    </row>
    <row r="32" spans="1:27" s="85" customFormat="1" ht="24.9" customHeight="1" thickBot="1" x14ac:dyDescent="0.35">
      <c r="A32" s="543" t="s">
        <v>288</v>
      </c>
      <c r="B32" s="543"/>
      <c r="C32" s="543"/>
      <c r="D32" s="543"/>
      <c r="E32" s="543"/>
      <c r="F32" s="543"/>
      <c r="G32" s="543"/>
      <c r="H32" s="543"/>
      <c r="I32" s="543"/>
      <c r="J32" s="543"/>
      <c r="K32" s="543"/>
      <c r="L32" s="86"/>
      <c r="N32" s="164"/>
      <c r="O32" s="87"/>
      <c r="P32" s="87"/>
      <c r="Q32" s="87"/>
      <c r="AA32" s="111"/>
    </row>
    <row r="33" spans="1:27" s="111" customFormat="1" ht="28.5" customHeight="1" x14ac:dyDescent="0.3">
      <c r="A33" s="532" t="s">
        <v>227</v>
      </c>
      <c r="B33" s="533"/>
      <c r="C33" s="533"/>
      <c r="D33" s="533"/>
      <c r="E33" s="533"/>
      <c r="F33" s="533"/>
      <c r="G33" s="533"/>
      <c r="H33" s="533"/>
      <c r="I33" s="533"/>
      <c r="J33" s="533"/>
      <c r="K33" s="533"/>
      <c r="L33" s="533"/>
      <c r="M33" s="533"/>
      <c r="N33" s="533"/>
      <c r="O33" s="446" t="s">
        <v>232</v>
      </c>
      <c r="P33" s="447"/>
      <c r="Q33" s="447"/>
      <c r="R33" s="447"/>
      <c r="S33" s="446" t="s">
        <v>233</v>
      </c>
      <c r="T33" s="447"/>
      <c r="U33" s="447"/>
      <c r="AA33" s="120"/>
    </row>
    <row r="34" spans="1:27" s="120" customFormat="1" ht="24" customHeight="1" x14ac:dyDescent="0.3">
      <c r="A34" s="498" t="s">
        <v>29</v>
      </c>
      <c r="B34" s="499"/>
      <c r="C34" s="499"/>
      <c r="D34" s="500"/>
      <c r="E34" s="251" t="s">
        <v>32</v>
      </c>
      <c r="F34" s="252" t="s">
        <v>31</v>
      </c>
      <c r="G34" s="253"/>
      <c r="H34" s="254" t="s">
        <v>35</v>
      </c>
      <c r="I34" s="255" t="s">
        <v>36</v>
      </c>
      <c r="J34" s="251" t="s">
        <v>37</v>
      </c>
      <c r="K34" s="256" t="s">
        <v>40</v>
      </c>
      <c r="L34" s="406" t="s">
        <v>23</v>
      </c>
      <c r="M34" s="406" t="s">
        <v>123</v>
      </c>
      <c r="N34" s="117" t="s">
        <v>246</v>
      </c>
      <c r="O34" s="404" t="s">
        <v>234</v>
      </c>
      <c r="P34" s="404" t="s">
        <v>235</v>
      </c>
      <c r="Q34" s="404" t="s">
        <v>236</v>
      </c>
      <c r="R34" s="404" t="s">
        <v>237</v>
      </c>
      <c r="S34" s="404" t="s">
        <v>238</v>
      </c>
      <c r="T34" s="404" t="s">
        <v>236</v>
      </c>
      <c r="U34" s="404" t="s">
        <v>239</v>
      </c>
      <c r="AA34" s="55"/>
    </row>
    <row r="35" spans="1:27" s="55" customFormat="1" ht="26.25" customHeight="1" x14ac:dyDescent="0.3">
      <c r="A35" s="535"/>
      <c r="B35" s="535"/>
      <c r="C35" s="535"/>
      <c r="D35" s="535"/>
      <c r="E35" s="257"/>
      <c r="F35" s="257"/>
      <c r="G35" s="258"/>
      <c r="H35" s="123">
        <f>E35*F35</f>
        <v>0</v>
      </c>
      <c r="I35" s="259"/>
      <c r="J35" s="123">
        <f>H35+I35</f>
        <v>0</v>
      </c>
      <c r="K35" s="259"/>
      <c r="L35" s="260" t="s">
        <v>17</v>
      </c>
      <c r="M35" s="408" t="s">
        <v>124</v>
      </c>
      <c r="N35" s="145"/>
      <c r="O35" s="377"/>
      <c r="P35" s="377"/>
      <c r="Q35" s="377"/>
      <c r="R35" s="378"/>
      <c r="S35" s="378"/>
      <c r="T35" s="377"/>
      <c r="U35" s="377"/>
    </row>
    <row r="36" spans="1:27" s="55" customFormat="1" ht="26.25" customHeight="1" x14ac:dyDescent="0.3">
      <c r="A36" s="535"/>
      <c r="B36" s="535"/>
      <c r="C36" s="535"/>
      <c r="D36" s="535"/>
      <c r="E36" s="257"/>
      <c r="F36" s="257"/>
      <c r="G36" s="258"/>
      <c r="H36" s="123">
        <f t="shared" ref="H36:H40" si="11">E36*F36</f>
        <v>0</v>
      </c>
      <c r="I36" s="259"/>
      <c r="J36" s="123">
        <f t="shared" ref="J36:J40" si="12">H36+I36</f>
        <v>0</v>
      </c>
      <c r="K36" s="259"/>
      <c r="L36" s="260" t="s">
        <v>17</v>
      </c>
      <c r="M36" s="408" t="s">
        <v>124</v>
      </c>
      <c r="N36" s="145"/>
      <c r="O36" s="377"/>
      <c r="P36" s="377"/>
      <c r="Q36" s="377"/>
      <c r="R36" s="378"/>
      <c r="S36" s="378"/>
      <c r="T36" s="377"/>
      <c r="U36" s="377"/>
    </row>
    <row r="37" spans="1:27" s="55" customFormat="1" ht="26.25" customHeight="1" x14ac:dyDescent="0.3">
      <c r="A37" s="535"/>
      <c r="B37" s="535"/>
      <c r="C37" s="535"/>
      <c r="D37" s="535"/>
      <c r="E37" s="257"/>
      <c r="F37" s="257"/>
      <c r="G37" s="258"/>
      <c r="H37" s="123">
        <f t="shared" si="11"/>
        <v>0</v>
      </c>
      <c r="I37" s="259"/>
      <c r="J37" s="123">
        <f t="shared" si="12"/>
        <v>0</v>
      </c>
      <c r="K37" s="259"/>
      <c r="L37" s="260" t="s">
        <v>17</v>
      </c>
      <c r="M37" s="408" t="s">
        <v>124</v>
      </c>
      <c r="N37" s="145"/>
      <c r="O37" s="377"/>
      <c r="P37" s="377"/>
      <c r="Q37" s="377"/>
      <c r="R37" s="378"/>
      <c r="S37" s="378"/>
      <c r="T37" s="377"/>
      <c r="U37" s="377"/>
    </row>
    <row r="38" spans="1:27" s="55" customFormat="1" ht="26.25" customHeight="1" x14ac:dyDescent="0.3">
      <c r="A38" s="535"/>
      <c r="B38" s="535"/>
      <c r="C38" s="535"/>
      <c r="D38" s="535"/>
      <c r="E38" s="257"/>
      <c r="F38" s="257"/>
      <c r="G38" s="258"/>
      <c r="H38" s="123">
        <f t="shared" si="11"/>
        <v>0</v>
      </c>
      <c r="I38" s="259"/>
      <c r="J38" s="123">
        <f t="shared" si="12"/>
        <v>0</v>
      </c>
      <c r="K38" s="259"/>
      <c r="L38" s="260" t="s">
        <v>17</v>
      </c>
      <c r="M38" s="408" t="s">
        <v>124</v>
      </c>
      <c r="N38" s="145"/>
      <c r="O38" s="377"/>
      <c r="P38" s="377"/>
      <c r="Q38" s="377"/>
      <c r="R38" s="378"/>
      <c r="S38" s="378"/>
      <c r="T38" s="377"/>
      <c r="U38" s="377"/>
    </row>
    <row r="39" spans="1:27" s="55" customFormat="1" ht="26.25" customHeight="1" x14ac:dyDescent="0.3">
      <c r="A39" s="545"/>
      <c r="B39" s="546"/>
      <c r="C39" s="546"/>
      <c r="D39" s="547"/>
      <c r="E39" s="257"/>
      <c r="F39" s="257"/>
      <c r="G39" s="258"/>
      <c r="H39" s="123">
        <f t="shared" si="11"/>
        <v>0</v>
      </c>
      <c r="I39" s="259"/>
      <c r="J39" s="123">
        <f t="shared" si="12"/>
        <v>0</v>
      </c>
      <c r="K39" s="259"/>
      <c r="L39" s="260" t="s">
        <v>17</v>
      </c>
      <c r="M39" s="408" t="s">
        <v>124</v>
      </c>
      <c r="N39" s="145"/>
      <c r="O39" s="377"/>
      <c r="P39" s="377"/>
      <c r="Q39" s="377"/>
      <c r="R39" s="378"/>
      <c r="S39" s="378"/>
      <c r="T39" s="377"/>
      <c r="U39" s="377"/>
    </row>
    <row r="40" spans="1:27" s="55" customFormat="1" ht="26.25" customHeight="1" x14ac:dyDescent="0.3">
      <c r="A40" s="535"/>
      <c r="B40" s="535"/>
      <c r="C40" s="535"/>
      <c r="D40" s="535"/>
      <c r="E40" s="257"/>
      <c r="F40" s="257"/>
      <c r="G40" s="258"/>
      <c r="H40" s="123">
        <f t="shared" si="11"/>
        <v>0</v>
      </c>
      <c r="I40" s="259"/>
      <c r="J40" s="123">
        <f t="shared" si="12"/>
        <v>0</v>
      </c>
      <c r="K40" s="259"/>
      <c r="L40" s="260" t="s">
        <v>17</v>
      </c>
      <c r="M40" s="408" t="s">
        <v>124</v>
      </c>
      <c r="N40" s="145"/>
      <c r="O40" s="377"/>
      <c r="P40" s="377"/>
      <c r="Q40" s="377"/>
      <c r="R40" s="378"/>
      <c r="S40" s="378"/>
      <c r="T40" s="377"/>
      <c r="U40" s="377"/>
    </row>
    <row r="41" spans="1:27" s="52" customFormat="1" ht="26.25" customHeight="1" x14ac:dyDescent="0.3">
      <c r="A41" s="498" t="s">
        <v>1</v>
      </c>
      <c r="B41" s="499"/>
      <c r="C41" s="499"/>
      <c r="D41" s="500"/>
      <c r="E41" s="57">
        <f>SUM(E35:E40)</f>
        <v>0</v>
      </c>
      <c r="F41" s="262"/>
      <c r="G41" s="263"/>
      <c r="H41" s="264">
        <f>SUM(H35:H40)</f>
        <v>0</v>
      </c>
      <c r="I41" s="264">
        <f>SUM(I35:I40)</f>
        <v>0</v>
      </c>
      <c r="J41" s="264">
        <f>SUM(J35:J40)</f>
        <v>0</v>
      </c>
      <c r="K41" s="264">
        <f>SUM(K35:K40)</f>
        <v>0</v>
      </c>
      <c r="L41" s="265"/>
      <c r="M41" s="266"/>
      <c r="N41" s="117">
        <f>SUM(N35:N40)</f>
        <v>0</v>
      </c>
      <c r="O41" s="142"/>
      <c r="P41" s="142"/>
      <c r="Q41" s="142"/>
      <c r="R41" s="55"/>
      <c r="S41" s="55"/>
    </row>
    <row r="42" spans="1:27" s="52" customFormat="1" ht="14.4" x14ac:dyDescent="0.3">
      <c r="A42" s="134"/>
      <c r="B42" s="135"/>
      <c r="C42" s="135"/>
      <c r="D42" s="136"/>
      <c r="E42" s="136"/>
      <c r="F42" s="136"/>
      <c r="G42" s="137"/>
      <c r="H42" s="138"/>
      <c r="I42" s="135"/>
      <c r="J42" s="135"/>
      <c r="K42" s="139"/>
      <c r="L42" s="85"/>
      <c r="N42" s="140"/>
      <c r="O42" s="142"/>
      <c r="P42" s="142"/>
      <c r="Q42" s="142"/>
      <c r="R42" s="55"/>
      <c r="S42" s="55"/>
      <c r="AA42" s="54"/>
    </row>
    <row r="43" spans="1:27" s="54" customFormat="1" ht="26.25" customHeight="1" x14ac:dyDescent="0.3">
      <c r="A43" s="532" t="s">
        <v>65</v>
      </c>
      <c r="B43" s="533"/>
      <c r="C43" s="533"/>
      <c r="D43" s="533"/>
      <c r="E43" s="533"/>
      <c r="F43" s="533"/>
      <c r="G43" s="533"/>
      <c r="H43" s="533"/>
      <c r="I43" s="533"/>
      <c r="J43" s="533"/>
      <c r="K43" s="533"/>
      <c r="L43" s="533"/>
      <c r="M43" s="533"/>
      <c r="N43" s="533"/>
      <c r="O43" s="446" t="s">
        <v>232</v>
      </c>
      <c r="P43" s="447"/>
      <c r="Q43" s="447"/>
      <c r="R43" s="447"/>
      <c r="S43" s="446" t="s">
        <v>233</v>
      </c>
      <c r="T43" s="447"/>
      <c r="U43" s="447"/>
      <c r="AA43" s="120"/>
    </row>
    <row r="44" spans="1:27" s="120" customFormat="1" ht="26.25" customHeight="1" x14ac:dyDescent="0.3">
      <c r="A44" s="498" t="s">
        <v>29</v>
      </c>
      <c r="B44" s="499"/>
      <c r="C44" s="499"/>
      <c r="D44" s="500"/>
      <c r="E44" s="251" t="s">
        <v>32</v>
      </c>
      <c r="F44" s="251" t="s">
        <v>31</v>
      </c>
      <c r="G44" s="253"/>
      <c r="H44" s="256" t="s">
        <v>35</v>
      </c>
      <c r="I44" s="255" t="s">
        <v>36</v>
      </c>
      <c r="J44" s="251" t="s">
        <v>37</v>
      </c>
      <c r="K44" s="256" t="s">
        <v>40</v>
      </c>
      <c r="L44" s="406" t="s">
        <v>23</v>
      </c>
      <c r="M44" s="406" t="s">
        <v>123</v>
      </c>
      <c r="N44" s="117" t="s">
        <v>246</v>
      </c>
      <c r="O44" s="404" t="s">
        <v>234</v>
      </c>
      <c r="P44" s="404" t="s">
        <v>235</v>
      </c>
      <c r="Q44" s="404" t="s">
        <v>236</v>
      </c>
      <c r="R44" s="404" t="s">
        <v>237</v>
      </c>
      <c r="S44" s="404" t="s">
        <v>238</v>
      </c>
      <c r="T44" s="404" t="s">
        <v>236</v>
      </c>
      <c r="U44" s="404" t="s">
        <v>239</v>
      </c>
      <c r="AA44" s="55"/>
    </row>
    <row r="45" spans="1:27" s="55" customFormat="1" ht="47.1" customHeight="1" x14ac:dyDescent="0.3">
      <c r="A45" s="544"/>
      <c r="B45" s="544"/>
      <c r="C45" s="544"/>
      <c r="D45" s="544"/>
      <c r="E45" s="257"/>
      <c r="F45" s="257"/>
      <c r="G45" s="258"/>
      <c r="H45" s="123">
        <f>E45*F45</f>
        <v>0</v>
      </c>
      <c r="I45" s="259"/>
      <c r="J45" s="123">
        <f>SUM(H45:I45)</f>
        <v>0</v>
      </c>
      <c r="K45" s="259"/>
      <c r="L45" s="260" t="s">
        <v>155</v>
      </c>
      <c r="M45" s="408" t="s">
        <v>124</v>
      </c>
      <c r="N45" s="145"/>
      <c r="O45" s="377"/>
      <c r="P45" s="377"/>
      <c r="Q45" s="377"/>
      <c r="R45" s="378"/>
      <c r="S45" s="378"/>
      <c r="T45" s="377"/>
      <c r="U45" s="377"/>
    </row>
    <row r="46" spans="1:27" s="55" customFormat="1" ht="41.1" customHeight="1" x14ac:dyDescent="0.3">
      <c r="A46" s="544"/>
      <c r="B46" s="544"/>
      <c r="C46" s="544"/>
      <c r="D46" s="544"/>
      <c r="E46" s="257"/>
      <c r="F46" s="257"/>
      <c r="G46" s="258"/>
      <c r="H46" s="123">
        <f>E46*F46</f>
        <v>0</v>
      </c>
      <c r="I46" s="259"/>
      <c r="J46" s="123">
        <f t="shared" ref="J46:J48" si="13">SUM(H46:I46)</f>
        <v>0</v>
      </c>
      <c r="K46" s="259"/>
      <c r="L46" s="260" t="s">
        <v>155</v>
      </c>
      <c r="M46" s="408" t="s">
        <v>124</v>
      </c>
      <c r="N46" s="145"/>
      <c r="O46" s="377"/>
      <c r="P46" s="377"/>
      <c r="Q46" s="377"/>
      <c r="R46" s="378"/>
      <c r="S46" s="378"/>
      <c r="T46" s="377"/>
      <c r="U46" s="377"/>
    </row>
    <row r="47" spans="1:27" s="55" customFormat="1" ht="39" customHeight="1" x14ac:dyDescent="0.3">
      <c r="A47" s="544"/>
      <c r="B47" s="544"/>
      <c r="C47" s="544"/>
      <c r="D47" s="544"/>
      <c r="E47" s="257"/>
      <c r="F47" s="257"/>
      <c r="G47" s="258"/>
      <c r="H47" s="123">
        <f>E47*F47</f>
        <v>0</v>
      </c>
      <c r="I47" s="259"/>
      <c r="J47" s="123">
        <f t="shared" si="13"/>
        <v>0</v>
      </c>
      <c r="K47" s="259"/>
      <c r="L47" s="260" t="s">
        <v>155</v>
      </c>
      <c r="M47" s="408" t="s">
        <v>124</v>
      </c>
      <c r="N47" s="145"/>
      <c r="O47" s="377"/>
      <c r="P47" s="377"/>
      <c r="Q47" s="377"/>
      <c r="R47" s="378"/>
      <c r="S47" s="378"/>
      <c r="T47" s="377"/>
      <c r="U47" s="377"/>
    </row>
    <row r="48" spans="1:27" s="55" customFormat="1" ht="26.25" customHeight="1" x14ac:dyDescent="0.3">
      <c r="A48" s="544"/>
      <c r="B48" s="544"/>
      <c r="C48" s="544"/>
      <c r="D48" s="544"/>
      <c r="E48" s="257"/>
      <c r="F48" s="257"/>
      <c r="G48" s="258"/>
      <c r="H48" s="123">
        <f>E48*F48</f>
        <v>0</v>
      </c>
      <c r="I48" s="259"/>
      <c r="J48" s="123">
        <f t="shared" si="13"/>
        <v>0</v>
      </c>
      <c r="K48" s="259"/>
      <c r="L48" s="260" t="s">
        <v>20</v>
      </c>
      <c r="M48" s="408" t="s">
        <v>124</v>
      </c>
      <c r="N48" s="145"/>
      <c r="O48" s="377"/>
      <c r="P48" s="377"/>
      <c r="Q48" s="377"/>
      <c r="R48" s="378"/>
      <c r="S48" s="378"/>
      <c r="T48" s="377"/>
      <c r="U48" s="377"/>
    </row>
    <row r="49" spans="1:27" s="52" customFormat="1" ht="26.25" customHeight="1" x14ac:dyDescent="0.3">
      <c r="A49" s="498" t="s">
        <v>1</v>
      </c>
      <c r="B49" s="499"/>
      <c r="C49" s="499"/>
      <c r="D49" s="500"/>
      <c r="E49" s="267"/>
      <c r="F49" s="262"/>
      <c r="G49" s="263"/>
      <c r="H49" s="117">
        <f>SUM(H45:H48)</f>
        <v>0</v>
      </c>
      <c r="I49" s="117">
        <f>SUM(I45:I48)</f>
        <v>0</v>
      </c>
      <c r="J49" s="117">
        <f>SUM(J45:J48)</f>
        <v>0</v>
      </c>
      <c r="K49" s="178">
        <f>SUM(K45:K48)</f>
        <v>0</v>
      </c>
      <c r="L49" s="268"/>
      <c r="M49" s="269"/>
      <c r="N49" s="117">
        <f>SUM(N45:N48)</f>
        <v>0</v>
      </c>
      <c r="O49" s="51"/>
      <c r="P49" s="51"/>
      <c r="Q49" s="51"/>
      <c r="AA49" s="154"/>
    </row>
    <row r="50" spans="1:27" s="154" customFormat="1" ht="14.4" x14ac:dyDescent="0.3">
      <c r="A50" s="150"/>
      <c r="B50" s="151"/>
      <c r="C50" s="151"/>
      <c r="D50" s="151"/>
      <c r="E50" s="151"/>
      <c r="F50" s="151"/>
      <c r="G50" s="151"/>
      <c r="H50" s="152"/>
      <c r="I50" s="151"/>
      <c r="J50" s="151"/>
      <c r="K50" s="153"/>
      <c r="L50" s="85"/>
      <c r="N50" s="155"/>
      <c r="O50" s="87"/>
      <c r="P50" s="87"/>
      <c r="Q50" s="87"/>
      <c r="AA50" s="54"/>
    </row>
    <row r="51" spans="1:27" s="54" customFormat="1" ht="26.25" customHeight="1" x14ac:dyDescent="0.3">
      <c r="A51" s="532" t="s">
        <v>7</v>
      </c>
      <c r="B51" s="533"/>
      <c r="C51" s="533"/>
      <c r="D51" s="533"/>
      <c r="E51" s="533"/>
      <c r="F51" s="533"/>
      <c r="G51" s="533"/>
      <c r="H51" s="533"/>
      <c r="I51" s="533"/>
      <c r="J51" s="533"/>
      <c r="K51" s="533"/>
      <c r="L51" s="533"/>
      <c r="M51" s="533"/>
      <c r="N51" s="534"/>
      <c r="O51" s="446" t="s">
        <v>232</v>
      </c>
      <c r="P51" s="447"/>
      <c r="Q51" s="447"/>
      <c r="R51" s="447"/>
      <c r="S51" s="446" t="s">
        <v>233</v>
      </c>
      <c r="T51" s="447"/>
      <c r="U51" s="447"/>
      <c r="AA51" s="120"/>
    </row>
    <row r="52" spans="1:27" s="120" customFormat="1" ht="26.25" customHeight="1" x14ac:dyDescent="0.3">
      <c r="A52" s="498" t="s">
        <v>29</v>
      </c>
      <c r="B52" s="499"/>
      <c r="C52" s="499"/>
      <c r="D52" s="499"/>
      <c r="E52" s="499"/>
      <c r="F52" s="500"/>
      <c r="G52" s="253"/>
      <c r="H52" s="415" t="s">
        <v>35</v>
      </c>
      <c r="I52" s="416" t="s">
        <v>36</v>
      </c>
      <c r="J52" s="417" t="s">
        <v>37</v>
      </c>
      <c r="K52" s="415" t="s">
        <v>40</v>
      </c>
      <c r="L52" s="414" t="s">
        <v>23</v>
      </c>
      <c r="M52" s="414" t="s">
        <v>123</v>
      </c>
      <c r="N52" s="401" t="s">
        <v>246</v>
      </c>
      <c r="O52" s="402" t="s">
        <v>234</v>
      </c>
      <c r="P52" s="402" t="s">
        <v>235</v>
      </c>
      <c r="Q52" s="402" t="s">
        <v>236</v>
      </c>
      <c r="R52" s="402" t="s">
        <v>237</v>
      </c>
      <c r="S52" s="402" t="s">
        <v>238</v>
      </c>
      <c r="T52" s="402" t="s">
        <v>236</v>
      </c>
      <c r="U52" s="402" t="s">
        <v>239</v>
      </c>
      <c r="AA52" s="56"/>
    </row>
    <row r="53" spans="1:27" s="56" customFormat="1" ht="26.25" customHeight="1" x14ac:dyDescent="0.3">
      <c r="A53" s="529"/>
      <c r="B53" s="530"/>
      <c r="C53" s="530"/>
      <c r="D53" s="530"/>
      <c r="E53" s="530"/>
      <c r="F53" s="531"/>
      <c r="G53" s="258"/>
      <c r="H53" s="259"/>
      <c r="I53" s="259"/>
      <c r="J53" s="123">
        <f>SUM(H53:I53)</f>
        <v>0</v>
      </c>
      <c r="K53" s="259"/>
      <c r="L53" s="260" t="s">
        <v>19</v>
      </c>
      <c r="M53" s="408" t="s">
        <v>124</v>
      </c>
      <c r="N53" s="145"/>
      <c r="O53" s="377"/>
      <c r="P53" s="377"/>
      <c r="Q53" s="377"/>
      <c r="R53" s="378"/>
      <c r="S53" s="378"/>
      <c r="T53" s="377"/>
      <c r="U53" s="377"/>
    </row>
    <row r="54" spans="1:27" s="56" customFormat="1" ht="26.25" customHeight="1" x14ac:dyDescent="0.3">
      <c r="A54" s="529"/>
      <c r="B54" s="530"/>
      <c r="C54" s="530"/>
      <c r="D54" s="530"/>
      <c r="E54" s="530"/>
      <c r="F54" s="531"/>
      <c r="G54" s="258"/>
      <c r="H54" s="259"/>
      <c r="I54" s="259"/>
      <c r="J54" s="123">
        <f t="shared" ref="J54:J55" si="14">SUM(H54:I54)</f>
        <v>0</v>
      </c>
      <c r="K54" s="259"/>
      <c r="L54" s="260" t="s">
        <v>19</v>
      </c>
      <c r="M54" s="408" t="s">
        <v>124</v>
      </c>
      <c r="N54" s="145"/>
      <c r="O54" s="377"/>
      <c r="P54" s="377"/>
      <c r="Q54" s="377"/>
      <c r="R54" s="378"/>
      <c r="S54" s="378"/>
      <c r="T54" s="377"/>
      <c r="U54" s="377"/>
    </row>
    <row r="55" spans="1:27" s="56" customFormat="1" ht="26.25" customHeight="1" x14ac:dyDescent="0.3">
      <c r="A55" s="529"/>
      <c r="B55" s="530"/>
      <c r="C55" s="530"/>
      <c r="D55" s="530"/>
      <c r="E55" s="530"/>
      <c r="F55" s="531"/>
      <c r="G55" s="258"/>
      <c r="H55" s="259"/>
      <c r="I55" s="259"/>
      <c r="J55" s="123">
        <f t="shared" si="14"/>
        <v>0</v>
      </c>
      <c r="K55" s="259"/>
      <c r="L55" s="260" t="s">
        <v>19</v>
      </c>
      <c r="M55" s="408" t="s">
        <v>124</v>
      </c>
      <c r="N55" s="145"/>
      <c r="O55" s="377"/>
      <c r="P55" s="377"/>
      <c r="Q55" s="377"/>
      <c r="R55" s="378"/>
      <c r="S55" s="378"/>
      <c r="T55" s="377"/>
      <c r="U55" s="377"/>
    </row>
    <row r="56" spans="1:27" s="52" customFormat="1" ht="26.25" customHeight="1" x14ac:dyDescent="0.3">
      <c r="A56" s="498" t="s">
        <v>1</v>
      </c>
      <c r="B56" s="499"/>
      <c r="C56" s="499"/>
      <c r="D56" s="499"/>
      <c r="E56" s="499"/>
      <c r="F56" s="500"/>
      <c r="G56" s="263"/>
      <c r="H56" s="117">
        <f>SUM(H53:H55)</f>
        <v>0</v>
      </c>
      <c r="I56" s="117">
        <f>SUM(I53:I55)</f>
        <v>0</v>
      </c>
      <c r="J56" s="117">
        <f>SUM(J53:J55)</f>
        <v>0</v>
      </c>
      <c r="K56" s="117">
        <f>SUM(K53:K55)</f>
        <v>0</v>
      </c>
      <c r="L56" s="270"/>
      <c r="M56" s="271"/>
      <c r="N56" s="178">
        <f>SUM(N53:N55)</f>
        <v>0</v>
      </c>
      <c r="O56" s="388"/>
      <c r="P56" s="388"/>
      <c r="Q56" s="388"/>
      <c r="R56" s="389"/>
      <c r="S56" s="389"/>
      <c r="T56" s="388"/>
      <c r="U56" s="388"/>
      <c r="AA56" s="154"/>
    </row>
    <row r="57" spans="1:27" s="154" customFormat="1" ht="14.4" x14ac:dyDescent="0.3">
      <c r="A57" s="150"/>
      <c r="B57" s="151"/>
      <c r="C57" s="151"/>
      <c r="D57" s="151"/>
      <c r="E57" s="151"/>
      <c r="F57" s="151"/>
      <c r="G57" s="151"/>
      <c r="H57" s="152"/>
      <c r="I57" s="151"/>
      <c r="J57" s="151"/>
      <c r="K57" s="153"/>
      <c r="L57" s="85"/>
      <c r="N57" s="155"/>
      <c r="O57" s="87"/>
      <c r="P57" s="87"/>
      <c r="Q57" s="87"/>
      <c r="AA57" s="54"/>
    </row>
    <row r="58" spans="1:27" s="54" customFormat="1" ht="26.25" customHeight="1" x14ac:dyDescent="0.3">
      <c r="A58" s="536" t="s">
        <v>6</v>
      </c>
      <c r="B58" s="536"/>
      <c r="C58" s="536"/>
      <c r="D58" s="536"/>
      <c r="E58" s="536"/>
      <c r="F58" s="536"/>
      <c r="G58" s="536"/>
      <c r="H58" s="536"/>
      <c r="I58" s="536"/>
      <c r="J58" s="536"/>
      <c r="K58" s="536"/>
      <c r="L58" s="536"/>
      <c r="M58" s="536"/>
      <c r="N58" s="536"/>
      <c r="O58" s="446" t="s">
        <v>232</v>
      </c>
      <c r="P58" s="447"/>
      <c r="Q58" s="447"/>
      <c r="R58" s="447"/>
      <c r="S58" s="446" t="s">
        <v>233</v>
      </c>
      <c r="T58" s="447"/>
      <c r="U58" s="447"/>
      <c r="AA58" s="120"/>
    </row>
    <row r="59" spans="1:27" s="120" customFormat="1" ht="26.25" customHeight="1" x14ac:dyDescent="0.3">
      <c r="A59" s="550" t="s">
        <v>29</v>
      </c>
      <c r="B59" s="551"/>
      <c r="C59" s="551"/>
      <c r="D59" s="551"/>
      <c r="E59" s="551"/>
      <c r="F59" s="552"/>
      <c r="G59" s="409"/>
      <c r="H59" s="410" t="s">
        <v>35</v>
      </c>
      <c r="I59" s="411" t="s">
        <v>36</v>
      </c>
      <c r="J59" s="412" t="s">
        <v>37</v>
      </c>
      <c r="K59" s="410" t="s">
        <v>40</v>
      </c>
      <c r="L59" s="413" t="s">
        <v>23</v>
      </c>
      <c r="M59" s="414" t="s">
        <v>123</v>
      </c>
      <c r="N59" s="401" t="s">
        <v>246</v>
      </c>
      <c r="O59" s="402" t="s">
        <v>234</v>
      </c>
      <c r="P59" s="402" t="s">
        <v>235</v>
      </c>
      <c r="Q59" s="402" t="s">
        <v>236</v>
      </c>
      <c r="R59" s="402" t="s">
        <v>237</v>
      </c>
      <c r="S59" s="402" t="s">
        <v>238</v>
      </c>
      <c r="T59" s="402" t="s">
        <v>236</v>
      </c>
      <c r="U59" s="402" t="s">
        <v>239</v>
      </c>
      <c r="AA59" s="56"/>
    </row>
    <row r="60" spans="1:27" s="56" customFormat="1" ht="26.25" customHeight="1" x14ac:dyDescent="0.3">
      <c r="A60" s="553"/>
      <c r="B60" s="553"/>
      <c r="C60" s="553"/>
      <c r="D60" s="553"/>
      <c r="E60" s="553"/>
      <c r="F60" s="553"/>
      <c r="G60" s="258"/>
      <c r="H60" s="259"/>
      <c r="I60" s="259"/>
      <c r="J60" s="123">
        <f>SUM(H60:I60)</f>
        <v>0</v>
      </c>
      <c r="K60" s="259"/>
      <c r="L60" s="260" t="s">
        <v>63</v>
      </c>
      <c r="M60" s="408" t="s">
        <v>124</v>
      </c>
      <c r="N60" s="145"/>
      <c r="O60" s="377"/>
      <c r="P60" s="377"/>
      <c r="Q60" s="377"/>
      <c r="R60" s="378"/>
      <c r="S60" s="378"/>
      <c r="T60" s="377"/>
      <c r="U60" s="377"/>
    </row>
    <row r="61" spans="1:27" s="56" customFormat="1" ht="26.25" customHeight="1" x14ac:dyDescent="0.3">
      <c r="A61" s="553"/>
      <c r="B61" s="553"/>
      <c r="C61" s="553"/>
      <c r="D61" s="553"/>
      <c r="E61" s="553"/>
      <c r="F61" s="553"/>
      <c r="G61" s="258"/>
      <c r="H61" s="259"/>
      <c r="I61" s="259"/>
      <c r="J61" s="123">
        <f t="shared" ref="J61:J63" si="15">SUM(H61:I61)</f>
        <v>0</v>
      </c>
      <c r="K61" s="259"/>
      <c r="L61" s="260" t="s">
        <v>63</v>
      </c>
      <c r="M61" s="408" t="s">
        <v>124</v>
      </c>
      <c r="N61" s="145"/>
      <c r="O61" s="377"/>
      <c r="P61" s="377"/>
      <c r="Q61" s="377"/>
      <c r="R61" s="378"/>
      <c r="S61" s="378"/>
      <c r="T61" s="377"/>
      <c r="U61" s="377"/>
    </row>
    <row r="62" spans="1:27" s="56" customFormat="1" ht="26.25" customHeight="1" x14ac:dyDescent="0.3">
      <c r="A62" s="529"/>
      <c r="B62" s="530"/>
      <c r="C62" s="530"/>
      <c r="D62" s="530"/>
      <c r="E62" s="530"/>
      <c r="F62" s="531"/>
      <c r="G62" s="258"/>
      <c r="H62" s="259"/>
      <c r="I62" s="259"/>
      <c r="J62" s="123">
        <f t="shared" si="15"/>
        <v>0</v>
      </c>
      <c r="K62" s="259"/>
      <c r="L62" s="260" t="s">
        <v>63</v>
      </c>
      <c r="M62" s="408" t="s">
        <v>124</v>
      </c>
      <c r="N62" s="145"/>
      <c r="O62" s="377"/>
      <c r="P62" s="377"/>
      <c r="Q62" s="377"/>
      <c r="R62" s="378"/>
      <c r="S62" s="378"/>
      <c r="T62" s="377"/>
      <c r="U62" s="377"/>
    </row>
    <row r="63" spans="1:27" s="56" customFormat="1" ht="26.25" customHeight="1" x14ac:dyDescent="0.3">
      <c r="A63" s="553"/>
      <c r="B63" s="553"/>
      <c r="C63" s="553"/>
      <c r="D63" s="553"/>
      <c r="E63" s="553"/>
      <c r="F63" s="553"/>
      <c r="G63" s="258"/>
      <c r="H63" s="259"/>
      <c r="I63" s="259"/>
      <c r="J63" s="123">
        <f t="shared" si="15"/>
        <v>0</v>
      </c>
      <c r="K63" s="259"/>
      <c r="L63" s="260" t="s">
        <v>63</v>
      </c>
      <c r="M63" s="408" t="s">
        <v>124</v>
      </c>
      <c r="N63" s="145"/>
      <c r="O63" s="377"/>
      <c r="P63" s="377"/>
      <c r="Q63" s="377"/>
      <c r="R63" s="378"/>
      <c r="S63" s="378"/>
      <c r="T63" s="377"/>
      <c r="U63" s="377"/>
    </row>
    <row r="64" spans="1:27" s="52" customFormat="1" ht="26.25" customHeight="1" x14ac:dyDescent="0.3">
      <c r="A64" s="498" t="s">
        <v>1</v>
      </c>
      <c r="B64" s="499"/>
      <c r="C64" s="499"/>
      <c r="D64" s="499"/>
      <c r="E64" s="499"/>
      <c r="F64" s="499"/>
      <c r="G64" s="500"/>
      <c r="H64" s="117">
        <f>SUM(H60:H63)</f>
        <v>0</v>
      </c>
      <c r="I64" s="117">
        <f>SUM(I60:I63)</f>
        <v>0</v>
      </c>
      <c r="J64" s="117">
        <f>SUM(J60:J63)</f>
        <v>0</v>
      </c>
      <c r="K64" s="117">
        <f>SUM(K60:K63)</f>
        <v>0</v>
      </c>
      <c r="L64" s="275"/>
      <c r="M64" s="269"/>
      <c r="N64" s="117">
        <f>SUM(N60:N63)</f>
        <v>0</v>
      </c>
      <c r="O64" s="51"/>
      <c r="P64" s="51"/>
      <c r="Q64" s="51"/>
      <c r="AA64" s="85"/>
    </row>
    <row r="65" spans="1:27" s="85" customFormat="1" ht="14.4" x14ac:dyDescent="0.3">
      <c r="A65" s="150"/>
      <c r="B65" s="86"/>
      <c r="C65" s="86"/>
      <c r="D65" s="86"/>
      <c r="E65" s="86"/>
      <c r="F65" s="86"/>
      <c r="G65" s="86"/>
      <c r="H65" s="152"/>
      <c r="I65" s="86"/>
      <c r="J65" s="86"/>
      <c r="K65" s="153"/>
      <c r="N65" s="164"/>
      <c r="O65" s="87"/>
      <c r="P65" s="87"/>
      <c r="Q65" s="87"/>
      <c r="AA65" s="52"/>
    </row>
    <row r="66" spans="1:27" s="52" customFormat="1" ht="26.25" customHeight="1" x14ac:dyDescent="0.3">
      <c r="A66" s="532" t="s">
        <v>15</v>
      </c>
      <c r="B66" s="533"/>
      <c r="C66" s="533"/>
      <c r="D66" s="533"/>
      <c r="E66" s="533"/>
      <c r="F66" s="533"/>
      <c r="G66" s="533"/>
      <c r="H66" s="533"/>
      <c r="I66" s="533"/>
      <c r="J66" s="533"/>
      <c r="K66" s="533"/>
      <c r="L66" s="533"/>
      <c r="M66" s="533"/>
      <c r="N66" s="533"/>
      <c r="O66" s="446" t="s">
        <v>232</v>
      </c>
      <c r="P66" s="447"/>
      <c r="Q66" s="447"/>
      <c r="R66" s="447"/>
      <c r="S66" s="446" t="s">
        <v>233</v>
      </c>
      <c r="T66" s="447"/>
      <c r="U66" s="447"/>
      <c r="AA66" s="120"/>
    </row>
    <row r="67" spans="1:27" s="120" customFormat="1" ht="26.25" customHeight="1" x14ac:dyDescent="0.3">
      <c r="A67" s="540" t="s">
        <v>29</v>
      </c>
      <c r="B67" s="541"/>
      <c r="C67" s="541"/>
      <c r="D67" s="541"/>
      <c r="E67" s="541"/>
      <c r="F67" s="542"/>
      <c r="G67" s="258"/>
      <c r="H67" s="272" t="s">
        <v>35</v>
      </c>
      <c r="I67" s="273" t="s">
        <v>36</v>
      </c>
      <c r="J67" s="274" t="s">
        <v>37</v>
      </c>
      <c r="K67" s="272" t="s">
        <v>40</v>
      </c>
      <c r="L67" s="407" t="s">
        <v>23</v>
      </c>
      <c r="M67" s="406" t="s">
        <v>123</v>
      </c>
      <c r="N67" s="117" t="s">
        <v>246</v>
      </c>
      <c r="O67" s="404" t="s">
        <v>234</v>
      </c>
      <c r="P67" s="404" t="s">
        <v>235</v>
      </c>
      <c r="Q67" s="404" t="s">
        <v>236</v>
      </c>
      <c r="R67" s="404" t="s">
        <v>237</v>
      </c>
      <c r="S67" s="404" t="s">
        <v>238</v>
      </c>
      <c r="T67" s="404" t="s">
        <v>236</v>
      </c>
      <c r="U67" s="404" t="s">
        <v>239</v>
      </c>
      <c r="AA67" s="55"/>
    </row>
    <row r="68" spans="1:27" s="55" customFormat="1" ht="26.25" customHeight="1" x14ac:dyDescent="0.3">
      <c r="A68" s="535"/>
      <c r="B68" s="535"/>
      <c r="C68" s="535"/>
      <c r="D68" s="535"/>
      <c r="E68" s="535"/>
      <c r="F68" s="535"/>
      <c r="G68" s="258"/>
      <c r="H68" s="259"/>
      <c r="I68" s="259"/>
      <c r="J68" s="123">
        <f>SUM(H68:I68)</f>
        <v>0</v>
      </c>
      <c r="K68" s="259"/>
      <c r="L68" s="260" t="s">
        <v>155</v>
      </c>
      <c r="M68" s="408" t="s">
        <v>124</v>
      </c>
      <c r="N68" s="145"/>
      <c r="O68" s="377"/>
      <c r="P68" s="377"/>
      <c r="Q68" s="377"/>
      <c r="R68" s="378"/>
      <c r="S68" s="378"/>
      <c r="T68" s="377"/>
      <c r="U68" s="377"/>
    </row>
    <row r="69" spans="1:27" s="55" customFormat="1" ht="26.25" customHeight="1" x14ac:dyDescent="0.3">
      <c r="A69" s="535"/>
      <c r="B69" s="535"/>
      <c r="C69" s="535"/>
      <c r="D69" s="535"/>
      <c r="E69" s="535"/>
      <c r="F69" s="535"/>
      <c r="G69" s="258"/>
      <c r="H69" s="259"/>
      <c r="I69" s="259"/>
      <c r="J69" s="123">
        <f t="shared" ref="J69:J71" si="16">SUM(H69:I69)</f>
        <v>0</v>
      </c>
      <c r="K69" s="259"/>
      <c r="L69" s="260" t="s">
        <v>155</v>
      </c>
      <c r="M69" s="408" t="s">
        <v>124</v>
      </c>
      <c r="N69" s="145"/>
      <c r="O69" s="377"/>
      <c r="P69" s="377"/>
      <c r="Q69" s="377"/>
      <c r="R69" s="378"/>
      <c r="S69" s="378"/>
      <c r="T69" s="377"/>
      <c r="U69" s="377"/>
    </row>
    <row r="70" spans="1:27" s="55" customFormat="1" ht="26.25" customHeight="1" x14ac:dyDescent="0.3">
      <c r="A70" s="535"/>
      <c r="B70" s="535"/>
      <c r="C70" s="535"/>
      <c r="D70" s="535"/>
      <c r="E70" s="535"/>
      <c r="F70" s="535"/>
      <c r="G70" s="258"/>
      <c r="H70" s="259"/>
      <c r="I70" s="259"/>
      <c r="J70" s="123">
        <f t="shared" si="16"/>
        <v>0</v>
      </c>
      <c r="K70" s="259"/>
      <c r="L70" s="260" t="s">
        <v>155</v>
      </c>
      <c r="M70" s="408" t="s">
        <v>124</v>
      </c>
      <c r="N70" s="145"/>
      <c r="O70" s="377"/>
      <c r="P70" s="377"/>
      <c r="Q70" s="377"/>
      <c r="R70" s="378"/>
      <c r="S70" s="378"/>
      <c r="T70" s="377"/>
      <c r="U70" s="377"/>
    </row>
    <row r="71" spans="1:27" s="55" customFormat="1" ht="26.25" customHeight="1" x14ac:dyDescent="0.3">
      <c r="A71" s="535"/>
      <c r="B71" s="535"/>
      <c r="C71" s="535"/>
      <c r="D71" s="535"/>
      <c r="E71" s="535"/>
      <c r="F71" s="535"/>
      <c r="G71" s="258"/>
      <c r="H71" s="259"/>
      <c r="I71" s="259"/>
      <c r="J71" s="123">
        <f t="shared" si="16"/>
        <v>0</v>
      </c>
      <c r="K71" s="259"/>
      <c r="L71" s="260" t="s">
        <v>155</v>
      </c>
      <c r="M71" s="408" t="s">
        <v>124</v>
      </c>
      <c r="N71" s="145"/>
      <c r="O71" s="377"/>
      <c r="P71" s="377"/>
      <c r="Q71" s="377"/>
      <c r="R71" s="378"/>
      <c r="S71" s="378"/>
      <c r="T71" s="377"/>
      <c r="U71" s="377"/>
    </row>
    <row r="72" spans="1:27" s="52" customFormat="1" ht="26.25" customHeight="1" x14ac:dyDescent="0.3">
      <c r="A72" s="554" t="s">
        <v>1</v>
      </c>
      <c r="B72" s="555"/>
      <c r="C72" s="555"/>
      <c r="D72" s="555"/>
      <c r="E72" s="555"/>
      <c r="F72" s="555"/>
      <c r="G72" s="506"/>
      <c r="H72" s="130">
        <f>SUM(H68:H71)</f>
        <v>0</v>
      </c>
      <c r="I72" s="130">
        <f>SUM(I68:I71)</f>
        <v>0</v>
      </c>
      <c r="J72" s="130">
        <f>SUM(J68:J71)</f>
        <v>0</v>
      </c>
      <c r="K72" s="131">
        <f>SUM(K68:K71)</f>
        <v>0</v>
      </c>
      <c r="L72" s="165"/>
      <c r="M72" s="149"/>
      <c r="N72" s="130">
        <f>SUM(N68:N71)</f>
        <v>0</v>
      </c>
      <c r="O72" s="51"/>
      <c r="P72" s="51"/>
      <c r="Q72" s="51"/>
    </row>
    <row r="73" spans="1:27" s="52" customFormat="1" ht="14.4" x14ac:dyDescent="0.3">
      <c r="A73" s="150"/>
      <c r="B73" s="151"/>
      <c r="C73" s="151"/>
      <c r="D73" s="151"/>
      <c r="E73" s="151"/>
      <c r="F73" s="151"/>
      <c r="G73" s="151"/>
      <c r="H73" s="152"/>
      <c r="I73" s="167"/>
      <c r="J73" s="167"/>
      <c r="K73" s="139"/>
      <c r="L73" s="85"/>
      <c r="N73" s="140"/>
      <c r="O73" s="51"/>
      <c r="P73" s="51"/>
      <c r="Q73" s="51"/>
      <c r="AA73" s="54"/>
    </row>
    <row r="74" spans="1:27" s="54" customFormat="1" ht="26.25" customHeight="1" x14ac:dyDescent="0.3">
      <c r="A74" s="536" t="s">
        <v>16</v>
      </c>
      <c r="B74" s="536"/>
      <c r="C74" s="536"/>
      <c r="D74" s="536"/>
      <c r="E74" s="536"/>
      <c r="F74" s="536"/>
      <c r="G74" s="536"/>
      <c r="H74" s="536"/>
      <c r="I74" s="536"/>
      <c r="J74" s="536"/>
      <c r="K74" s="536"/>
      <c r="L74" s="536"/>
      <c r="M74" s="536"/>
      <c r="N74" s="536"/>
      <c r="O74" s="446" t="s">
        <v>232</v>
      </c>
      <c r="P74" s="447"/>
      <c r="Q74" s="447"/>
      <c r="R74" s="447"/>
      <c r="S74" s="446" t="s">
        <v>233</v>
      </c>
      <c r="T74" s="447"/>
      <c r="U74" s="447"/>
      <c r="AA74" s="120"/>
    </row>
    <row r="75" spans="1:27" s="120" customFormat="1" ht="26.25" customHeight="1" x14ac:dyDescent="0.3">
      <c r="A75" s="540" t="s">
        <v>29</v>
      </c>
      <c r="B75" s="541"/>
      <c r="C75" s="541"/>
      <c r="D75" s="541"/>
      <c r="E75" s="541"/>
      <c r="F75" s="542"/>
      <c r="G75" s="258"/>
      <c r="H75" s="272" t="s">
        <v>35</v>
      </c>
      <c r="I75" s="273" t="s">
        <v>36</v>
      </c>
      <c r="J75" s="274" t="s">
        <v>37</v>
      </c>
      <c r="K75" s="272" t="s">
        <v>40</v>
      </c>
      <c r="L75" s="407" t="s">
        <v>23</v>
      </c>
      <c r="M75" s="406" t="s">
        <v>123</v>
      </c>
      <c r="N75" s="117" t="s">
        <v>246</v>
      </c>
      <c r="O75" s="404" t="s">
        <v>234</v>
      </c>
      <c r="P75" s="404" t="s">
        <v>235</v>
      </c>
      <c r="Q75" s="404" t="s">
        <v>236</v>
      </c>
      <c r="R75" s="404" t="s">
        <v>237</v>
      </c>
      <c r="S75" s="404" t="s">
        <v>238</v>
      </c>
      <c r="T75" s="404" t="s">
        <v>236</v>
      </c>
      <c r="U75" s="404" t="s">
        <v>239</v>
      </c>
      <c r="AA75" s="55"/>
    </row>
    <row r="76" spans="1:27" s="55" customFormat="1" ht="38.1" customHeight="1" x14ac:dyDescent="0.3">
      <c r="A76" s="535"/>
      <c r="B76" s="535"/>
      <c r="C76" s="535"/>
      <c r="D76" s="535"/>
      <c r="E76" s="535"/>
      <c r="F76" s="535"/>
      <c r="G76" s="258"/>
      <c r="H76" s="259"/>
      <c r="I76" s="259"/>
      <c r="J76" s="123">
        <f>SUM(H76:I76)</f>
        <v>0</v>
      </c>
      <c r="K76" s="259"/>
      <c r="L76" s="260" t="s">
        <v>155</v>
      </c>
      <c r="M76" s="408" t="s">
        <v>124</v>
      </c>
      <c r="N76" s="145"/>
      <c r="O76" s="377"/>
      <c r="P76" s="377"/>
      <c r="Q76" s="377"/>
      <c r="R76" s="378"/>
      <c r="S76" s="378"/>
      <c r="T76" s="377"/>
      <c r="U76" s="377"/>
    </row>
    <row r="77" spans="1:27" s="55" customFormat="1" ht="26.25" customHeight="1" x14ac:dyDescent="0.3">
      <c r="A77" s="535"/>
      <c r="B77" s="535"/>
      <c r="C77" s="535"/>
      <c r="D77" s="535"/>
      <c r="E77" s="535"/>
      <c r="F77" s="535"/>
      <c r="G77" s="258"/>
      <c r="H77" s="259"/>
      <c r="I77" s="259"/>
      <c r="J77" s="123">
        <f t="shared" ref="J77:J79" si="17">SUM(H77:I77)</f>
        <v>0</v>
      </c>
      <c r="K77" s="259"/>
      <c r="L77" s="260" t="s">
        <v>156</v>
      </c>
      <c r="M77" s="408" t="s">
        <v>124</v>
      </c>
      <c r="N77" s="145"/>
      <c r="O77" s="377"/>
      <c r="P77" s="377"/>
      <c r="Q77" s="377"/>
      <c r="R77" s="378"/>
      <c r="S77" s="378"/>
      <c r="T77" s="377"/>
      <c r="U77" s="377"/>
    </row>
    <row r="78" spans="1:27" s="55" customFormat="1" ht="26.25" customHeight="1" x14ac:dyDescent="0.3">
      <c r="A78" s="535"/>
      <c r="B78" s="535"/>
      <c r="C78" s="535"/>
      <c r="D78" s="535"/>
      <c r="E78" s="535"/>
      <c r="F78" s="535"/>
      <c r="G78" s="258"/>
      <c r="H78" s="259"/>
      <c r="I78" s="259"/>
      <c r="J78" s="123">
        <f t="shared" si="17"/>
        <v>0</v>
      </c>
      <c r="K78" s="259"/>
      <c r="L78" s="260" t="s">
        <v>156</v>
      </c>
      <c r="M78" s="408" t="s">
        <v>124</v>
      </c>
      <c r="N78" s="145"/>
      <c r="O78" s="377"/>
      <c r="P78" s="377"/>
      <c r="Q78" s="377"/>
      <c r="R78" s="378"/>
      <c r="S78" s="378"/>
      <c r="T78" s="377"/>
      <c r="U78" s="377"/>
    </row>
    <row r="79" spans="1:27" s="55" customFormat="1" ht="26.25" customHeight="1" x14ac:dyDescent="0.3">
      <c r="A79" s="535"/>
      <c r="B79" s="535"/>
      <c r="C79" s="535"/>
      <c r="D79" s="535"/>
      <c r="E79" s="535"/>
      <c r="F79" s="535"/>
      <c r="G79" s="258"/>
      <c r="H79" s="259"/>
      <c r="I79" s="259"/>
      <c r="J79" s="123">
        <f t="shared" si="17"/>
        <v>0</v>
      </c>
      <c r="K79" s="259"/>
      <c r="L79" s="260" t="s">
        <v>156</v>
      </c>
      <c r="M79" s="408" t="s">
        <v>124</v>
      </c>
      <c r="N79" s="145"/>
      <c r="O79" s="377"/>
      <c r="P79" s="377"/>
      <c r="Q79" s="377"/>
      <c r="R79" s="378"/>
      <c r="S79" s="378"/>
      <c r="T79" s="377"/>
      <c r="U79" s="377"/>
    </row>
    <row r="80" spans="1:27" s="52" customFormat="1" ht="26.25" customHeight="1" x14ac:dyDescent="0.3">
      <c r="A80" s="498" t="s">
        <v>1</v>
      </c>
      <c r="B80" s="499"/>
      <c r="C80" s="499"/>
      <c r="D80" s="499"/>
      <c r="E80" s="499"/>
      <c r="F80" s="499"/>
      <c r="G80" s="500"/>
      <c r="H80" s="117">
        <f>SUM(H76:H79)</f>
        <v>0</v>
      </c>
      <c r="I80" s="117">
        <f>SUM(I76:I79)</f>
        <v>0</v>
      </c>
      <c r="J80" s="117">
        <f>SUM(J76:J79)</f>
        <v>0</v>
      </c>
      <c r="K80" s="178">
        <f>SUM(K76:K79)</f>
        <v>0</v>
      </c>
      <c r="L80" s="276"/>
      <c r="M80" s="269"/>
      <c r="N80" s="117">
        <f>SUM(N76:N79)</f>
        <v>0</v>
      </c>
      <c r="O80" s="51"/>
      <c r="P80" s="51"/>
      <c r="Q80" s="51"/>
      <c r="AA80" s="170"/>
    </row>
    <row r="81" spans="1:27" s="54" customFormat="1" ht="14.4" x14ac:dyDescent="0.3">
      <c r="A81" s="134"/>
      <c r="B81" s="134"/>
      <c r="C81" s="134"/>
      <c r="D81" s="134"/>
      <c r="E81" s="134"/>
      <c r="F81" s="134"/>
      <c r="G81" s="137"/>
      <c r="H81" s="138"/>
      <c r="I81" s="135"/>
      <c r="J81" s="135"/>
      <c r="K81" s="139"/>
      <c r="L81" s="85"/>
      <c r="M81" s="170"/>
      <c r="N81" s="171"/>
      <c r="O81" s="51"/>
      <c r="P81" s="51"/>
      <c r="Q81" s="51"/>
      <c r="AA81" s="120"/>
    </row>
    <row r="82" spans="1:27" s="120" customFormat="1" ht="26.25" customHeight="1" x14ac:dyDescent="0.3">
      <c r="A82" s="536" t="s">
        <v>5</v>
      </c>
      <c r="B82" s="536"/>
      <c r="C82" s="536"/>
      <c r="D82" s="536"/>
      <c r="E82" s="536"/>
      <c r="F82" s="536"/>
      <c r="G82" s="536"/>
      <c r="H82" s="536"/>
      <c r="I82" s="536"/>
      <c r="J82" s="536"/>
      <c r="K82" s="536"/>
      <c r="L82" s="536"/>
      <c r="M82" s="536"/>
      <c r="N82" s="536"/>
      <c r="O82" s="446" t="s">
        <v>232</v>
      </c>
      <c r="P82" s="447"/>
      <c r="Q82" s="447"/>
      <c r="R82" s="447"/>
      <c r="S82" s="446" t="s">
        <v>233</v>
      </c>
      <c r="T82" s="447"/>
      <c r="U82" s="447"/>
      <c r="AA82" s="56"/>
    </row>
    <row r="83" spans="1:27" s="56" customFormat="1" ht="26.25" customHeight="1" x14ac:dyDescent="0.3">
      <c r="A83" s="498" t="s">
        <v>29</v>
      </c>
      <c r="B83" s="499"/>
      <c r="C83" s="499"/>
      <c r="D83" s="499"/>
      <c r="E83" s="499"/>
      <c r="F83" s="500"/>
      <c r="G83" s="253"/>
      <c r="H83" s="256" t="s">
        <v>35</v>
      </c>
      <c r="I83" s="255" t="s">
        <v>36</v>
      </c>
      <c r="J83" s="251" t="s">
        <v>37</v>
      </c>
      <c r="K83" s="256" t="s">
        <v>40</v>
      </c>
      <c r="L83" s="255" t="s">
        <v>23</v>
      </c>
      <c r="M83" s="406" t="s">
        <v>123</v>
      </c>
      <c r="N83" s="117" t="s">
        <v>246</v>
      </c>
      <c r="O83" s="404" t="s">
        <v>234</v>
      </c>
      <c r="P83" s="404" t="s">
        <v>235</v>
      </c>
      <c r="Q83" s="404" t="s">
        <v>236</v>
      </c>
      <c r="R83" s="404" t="s">
        <v>237</v>
      </c>
      <c r="S83" s="404" t="s">
        <v>238</v>
      </c>
      <c r="T83" s="404" t="s">
        <v>236</v>
      </c>
      <c r="U83" s="404" t="s">
        <v>239</v>
      </c>
    </row>
    <row r="84" spans="1:27" s="56" customFormat="1" ht="26.25" customHeight="1" x14ac:dyDescent="0.3">
      <c r="A84" s="535"/>
      <c r="B84" s="535"/>
      <c r="C84" s="535"/>
      <c r="D84" s="535"/>
      <c r="E84" s="535"/>
      <c r="F84" s="535"/>
      <c r="G84" s="258"/>
      <c r="H84" s="259"/>
      <c r="I84" s="259"/>
      <c r="J84" s="123">
        <f>SUM(H84:I84)</f>
        <v>0</v>
      </c>
      <c r="K84" s="259"/>
      <c r="L84" s="260" t="s">
        <v>18</v>
      </c>
      <c r="M84" s="408" t="s">
        <v>124</v>
      </c>
      <c r="N84" s="145"/>
      <c r="O84" s="377"/>
      <c r="P84" s="377"/>
      <c r="Q84" s="377"/>
      <c r="R84" s="378"/>
      <c r="S84" s="378"/>
      <c r="T84" s="377"/>
      <c r="U84" s="377"/>
    </row>
    <row r="85" spans="1:27" s="56" customFormat="1" ht="26.25" customHeight="1" x14ac:dyDescent="0.3">
      <c r="A85" s="535"/>
      <c r="B85" s="535"/>
      <c r="C85" s="535"/>
      <c r="D85" s="535"/>
      <c r="E85" s="535"/>
      <c r="F85" s="535"/>
      <c r="G85" s="258"/>
      <c r="H85" s="259"/>
      <c r="I85" s="259"/>
      <c r="J85" s="123">
        <f t="shared" ref="J85:J87" si="18">SUM(H85:I85)</f>
        <v>0</v>
      </c>
      <c r="K85" s="259"/>
      <c r="L85" s="260" t="s">
        <v>18</v>
      </c>
      <c r="M85" s="408" t="s">
        <v>124</v>
      </c>
      <c r="N85" s="145"/>
      <c r="O85" s="377"/>
      <c r="P85" s="377"/>
      <c r="Q85" s="377"/>
      <c r="R85" s="378"/>
      <c r="S85" s="378"/>
      <c r="T85" s="377"/>
      <c r="U85" s="377"/>
    </row>
    <row r="86" spans="1:27" s="56" customFormat="1" ht="26.25" customHeight="1" x14ac:dyDescent="0.3">
      <c r="A86" s="535"/>
      <c r="B86" s="535"/>
      <c r="C86" s="535"/>
      <c r="D86" s="535"/>
      <c r="E86" s="535"/>
      <c r="F86" s="535"/>
      <c r="G86" s="258"/>
      <c r="H86" s="259"/>
      <c r="I86" s="259"/>
      <c r="J86" s="123">
        <f t="shared" si="18"/>
        <v>0</v>
      </c>
      <c r="K86" s="259"/>
      <c r="L86" s="260" t="s">
        <v>18</v>
      </c>
      <c r="M86" s="408" t="s">
        <v>124</v>
      </c>
      <c r="N86" s="145"/>
      <c r="O86" s="377"/>
      <c r="P86" s="377"/>
      <c r="Q86" s="377"/>
      <c r="R86" s="378"/>
      <c r="S86" s="378"/>
      <c r="T86" s="377"/>
      <c r="U86" s="377"/>
    </row>
    <row r="87" spans="1:27" s="56" customFormat="1" ht="26.25" customHeight="1" x14ac:dyDescent="0.3">
      <c r="A87" s="535"/>
      <c r="B87" s="535"/>
      <c r="C87" s="535"/>
      <c r="D87" s="535"/>
      <c r="E87" s="535"/>
      <c r="F87" s="535"/>
      <c r="G87" s="258"/>
      <c r="H87" s="259"/>
      <c r="I87" s="259"/>
      <c r="J87" s="123">
        <f t="shared" si="18"/>
        <v>0</v>
      </c>
      <c r="K87" s="259"/>
      <c r="L87" s="260" t="s">
        <v>18</v>
      </c>
      <c r="M87" s="408" t="s">
        <v>124</v>
      </c>
      <c r="N87" s="145"/>
      <c r="O87" s="377"/>
      <c r="P87" s="377"/>
      <c r="Q87" s="377"/>
      <c r="R87" s="378"/>
      <c r="S87" s="378"/>
      <c r="T87" s="377"/>
      <c r="U87" s="377"/>
    </row>
    <row r="88" spans="1:27" s="154" customFormat="1" ht="26.25" customHeight="1" x14ac:dyDescent="0.3">
      <c r="A88" s="498" t="s">
        <v>1</v>
      </c>
      <c r="B88" s="499"/>
      <c r="C88" s="499"/>
      <c r="D88" s="499"/>
      <c r="E88" s="499"/>
      <c r="F88" s="499"/>
      <c r="G88" s="500"/>
      <c r="H88" s="178">
        <f t="shared" ref="H88:J88" si="19">SUM(H84:H87)</f>
        <v>0</v>
      </c>
      <c r="I88" s="178">
        <f t="shared" si="19"/>
        <v>0</v>
      </c>
      <c r="J88" s="178">
        <f t="shared" si="19"/>
        <v>0</v>
      </c>
      <c r="K88" s="178">
        <f>SUM(K84:K87)</f>
        <v>0</v>
      </c>
      <c r="L88" s="277"/>
      <c r="M88" s="278"/>
      <c r="N88" s="117">
        <f>SUM(N84:N87)</f>
        <v>0</v>
      </c>
      <c r="O88" s="87"/>
      <c r="P88" s="87"/>
      <c r="Q88" s="87"/>
      <c r="AA88" s="54"/>
    </row>
    <row r="89" spans="1:27" s="54" customFormat="1" ht="14.4" x14ac:dyDescent="0.3">
      <c r="A89" s="151"/>
      <c r="B89" s="151"/>
      <c r="C89" s="151"/>
      <c r="D89" s="151"/>
      <c r="E89" s="151"/>
      <c r="F89" s="151"/>
      <c r="G89" s="151"/>
      <c r="H89" s="151"/>
      <c r="I89" s="152"/>
      <c r="J89" s="152"/>
      <c r="K89" s="153"/>
      <c r="L89" s="85"/>
      <c r="M89" s="154"/>
      <c r="N89" s="155"/>
      <c r="O89" s="51"/>
      <c r="P89" s="51"/>
      <c r="Q89" s="51"/>
      <c r="AA89" s="120"/>
    </row>
    <row r="90" spans="1:27" s="120" customFormat="1" ht="26.25" customHeight="1" x14ac:dyDescent="0.3">
      <c r="A90" s="536" t="s">
        <v>43</v>
      </c>
      <c r="B90" s="536"/>
      <c r="C90" s="536"/>
      <c r="D90" s="536"/>
      <c r="E90" s="536"/>
      <c r="F90" s="536"/>
      <c r="G90" s="536"/>
      <c r="H90" s="536"/>
      <c r="I90" s="536"/>
      <c r="J90" s="536"/>
      <c r="K90" s="536"/>
      <c r="L90" s="536"/>
      <c r="M90" s="536"/>
      <c r="N90" s="536"/>
      <c r="O90" s="446" t="s">
        <v>232</v>
      </c>
      <c r="P90" s="447"/>
      <c r="Q90" s="447"/>
      <c r="R90" s="447"/>
      <c r="S90" s="446" t="s">
        <v>233</v>
      </c>
      <c r="T90" s="447"/>
      <c r="U90" s="447"/>
      <c r="AA90" s="56"/>
    </row>
    <row r="91" spans="1:27" s="56" customFormat="1" ht="26.25" customHeight="1" x14ac:dyDescent="0.3">
      <c r="A91" s="498" t="s">
        <v>29</v>
      </c>
      <c r="B91" s="499"/>
      <c r="C91" s="499"/>
      <c r="D91" s="500"/>
      <c r="E91" s="251" t="s">
        <v>32</v>
      </c>
      <c r="F91" s="251" t="s">
        <v>31</v>
      </c>
      <c r="G91" s="258"/>
      <c r="H91" s="272" t="s">
        <v>35</v>
      </c>
      <c r="I91" s="273" t="s">
        <v>36</v>
      </c>
      <c r="J91" s="274" t="s">
        <v>37</v>
      </c>
      <c r="K91" s="272" t="s">
        <v>40</v>
      </c>
      <c r="L91" s="407" t="s">
        <v>23</v>
      </c>
      <c r="M91" s="406" t="s">
        <v>123</v>
      </c>
      <c r="N91" s="117" t="s">
        <v>246</v>
      </c>
      <c r="O91" s="404" t="s">
        <v>234</v>
      </c>
      <c r="P91" s="404" t="s">
        <v>235</v>
      </c>
      <c r="Q91" s="404" t="s">
        <v>236</v>
      </c>
      <c r="R91" s="404" t="s">
        <v>237</v>
      </c>
      <c r="S91" s="404" t="s">
        <v>238</v>
      </c>
      <c r="T91" s="404" t="s">
        <v>236</v>
      </c>
      <c r="U91" s="404" t="s">
        <v>239</v>
      </c>
    </row>
    <row r="92" spans="1:27" s="56" customFormat="1" ht="26.25" customHeight="1" x14ac:dyDescent="0.3">
      <c r="A92" s="537"/>
      <c r="B92" s="538"/>
      <c r="C92" s="538"/>
      <c r="D92" s="539"/>
      <c r="E92" s="257"/>
      <c r="F92" s="257"/>
      <c r="G92" s="258"/>
      <c r="H92" s="259"/>
      <c r="I92" s="259"/>
      <c r="J92" s="123">
        <f>SUM(H92:I92)</f>
        <v>0</v>
      </c>
      <c r="K92" s="259"/>
      <c r="L92" s="260" t="s">
        <v>19</v>
      </c>
      <c r="M92" s="408" t="s">
        <v>124</v>
      </c>
      <c r="N92" s="145"/>
      <c r="O92" s="377"/>
      <c r="P92" s="377"/>
      <c r="Q92" s="377"/>
      <c r="R92" s="378"/>
      <c r="S92" s="378"/>
      <c r="T92" s="377"/>
      <c r="U92" s="377"/>
    </row>
    <row r="93" spans="1:27" s="56" customFormat="1" ht="26.25" customHeight="1" x14ac:dyDescent="0.3">
      <c r="A93" s="537"/>
      <c r="B93" s="538"/>
      <c r="C93" s="538"/>
      <c r="D93" s="539"/>
      <c r="E93" s="257"/>
      <c r="F93" s="257"/>
      <c r="G93" s="258"/>
      <c r="H93" s="259"/>
      <c r="I93" s="259"/>
      <c r="J93" s="123">
        <f t="shared" ref="J93:J95" si="20">SUM(H93:I93)</f>
        <v>0</v>
      </c>
      <c r="K93" s="259"/>
      <c r="L93" s="260" t="s">
        <v>19</v>
      </c>
      <c r="M93" s="408" t="s">
        <v>124</v>
      </c>
      <c r="N93" s="145"/>
      <c r="O93" s="377"/>
      <c r="P93" s="377"/>
      <c r="Q93" s="377"/>
      <c r="R93" s="378"/>
      <c r="S93" s="378"/>
      <c r="T93" s="377"/>
      <c r="U93" s="377"/>
    </row>
    <row r="94" spans="1:27" s="56" customFormat="1" ht="26.25" customHeight="1" x14ac:dyDescent="0.3">
      <c r="A94" s="537"/>
      <c r="B94" s="538"/>
      <c r="C94" s="538"/>
      <c r="D94" s="539"/>
      <c r="E94" s="257"/>
      <c r="F94" s="257"/>
      <c r="G94" s="258"/>
      <c r="H94" s="259"/>
      <c r="I94" s="259"/>
      <c r="J94" s="123">
        <f t="shared" si="20"/>
        <v>0</v>
      </c>
      <c r="K94" s="259"/>
      <c r="L94" s="260" t="s">
        <v>19</v>
      </c>
      <c r="M94" s="408" t="s">
        <v>124</v>
      </c>
      <c r="N94" s="145"/>
      <c r="O94" s="377"/>
      <c r="P94" s="377"/>
      <c r="Q94" s="377"/>
      <c r="R94" s="378"/>
      <c r="S94" s="378"/>
      <c r="T94" s="377"/>
      <c r="U94" s="377"/>
    </row>
    <row r="95" spans="1:27" s="56" customFormat="1" ht="26.25" customHeight="1" x14ac:dyDescent="0.3">
      <c r="A95" s="537"/>
      <c r="B95" s="538"/>
      <c r="C95" s="538"/>
      <c r="D95" s="539"/>
      <c r="E95" s="257"/>
      <c r="F95" s="257"/>
      <c r="G95" s="258"/>
      <c r="H95" s="259"/>
      <c r="I95" s="259"/>
      <c r="J95" s="123">
        <f t="shared" si="20"/>
        <v>0</v>
      </c>
      <c r="K95" s="259"/>
      <c r="L95" s="260" t="s">
        <v>19</v>
      </c>
      <c r="M95" s="408" t="s">
        <v>124</v>
      </c>
      <c r="N95" s="145"/>
      <c r="O95" s="377"/>
      <c r="P95" s="377"/>
      <c r="Q95" s="377"/>
      <c r="R95" s="378"/>
      <c r="S95" s="378"/>
      <c r="T95" s="377"/>
      <c r="U95" s="377"/>
    </row>
    <row r="96" spans="1:27" s="52" customFormat="1" ht="26.25" customHeight="1" x14ac:dyDescent="0.3">
      <c r="A96" s="498" t="s">
        <v>1</v>
      </c>
      <c r="B96" s="499"/>
      <c r="C96" s="499"/>
      <c r="D96" s="499"/>
      <c r="E96" s="499"/>
      <c r="F96" s="499"/>
      <c r="G96" s="500"/>
      <c r="H96" s="117">
        <f>SUM(H92:H95)</f>
        <v>0</v>
      </c>
      <c r="I96" s="117">
        <f>SUM(I92:I95)</f>
        <v>0</v>
      </c>
      <c r="J96" s="117">
        <f>SUM(J92:J95)</f>
        <v>0</v>
      </c>
      <c r="K96" s="178">
        <f>SUM(K92:K95)</f>
        <v>0</v>
      </c>
      <c r="L96" s="279"/>
      <c r="M96" s="180"/>
      <c r="N96" s="117">
        <f>SUM(N92:N95)</f>
        <v>0</v>
      </c>
      <c r="O96" s="51"/>
      <c r="P96" s="181"/>
      <c r="Q96" s="181"/>
      <c r="AA96" s="154"/>
    </row>
    <row r="97" spans="1:27" s="52" customFormat="1" ht="26.25" customHeight="1" x14ac:dyDescent="0.3">
      <c r="A97" s="151"/>
      <c r="B97" s="151"/>
      <c r="C97" s="151"/>
      <c r="D97" s="151"/>
      <c r="E97" s="521" t="s">
        <v>190</v>
      </c>
      <c r="F97" s="521"/>
      <c r="G97" s="521"/>
      <c r="H97" s="280">
        <f>H41+H49+H56+H64+H72+H80+H88+H96</f>
        <v>0</v>
      </c>
      <c r="I97" s="280">
        <f t="shared" ref="I97:K97" si="21">I41+I49+I56+I64+I72+I80+I88+I96</f>
        <v>0</v>
      </c>
      <c r="J97" s="280">
        <f t="shared" si="21"/>
        <v>0</v>
      </c>
      <c r="K97" s="280">
        <f t="shared" si="21"/>
        <v>0</v>
      </c>
      <c r="L97" s="279"/>
      <c r="M97" s="180"/>
      <c r="N97" s="280">
        <f t="shared" ref="N97" si="22">N41+N49+N56+N64+N72+N80+N88+N96</f>
        <v>0</v>
      </c>
      <c r="O97" s="51"/>
      <c r="P97" s="181"/>
      <c r="Q97" s="181"/>
      <c r="AA97" s="154"/>
    </row>
    <row r="98" spans="1:27" s="154" customFormat="1" ht="26.25" customHeight="1" x14ac:dyDescent="0.3">
      <c r="A98" s="52"/>
      <c r="B98" s="52"/>
      <c r="C98" s="52"/>
      <c r="D98" s="52"/>
      <c r="E98" s="521" t="s">
        <v>107</v>
      </c>
      <c r="F98" s="521"/>
      <c r="G98" s="521"/>
      <c r="H98" s="280">
        <f>(H41+H49)*0.15</f>
        <v>0</v>
      </c>
      <c r="I98" s="280">
        <f>(I41+I49)*0.15</f>
        <v>0</v>
      </c>
      <c r="J98" s="280">
        <f>(J41+J49)*0.15</f>
        <v>0</v>
      </c>
      <c r="K98" s="280">
        <f>(K41+K49)*0.15</f>
        <v>0</v>
      </c>
      <c r="L98" s="279"/>
      <c r="M98" s="180"/>
      <c r="N98" s="280">
        <f>(N41+N49)*0.15</f>
        <v>0</v>
      </c>
      <c r="O98" s="87"/>
      <c r="P98" s="87"/>
      <c r="Q98" s="87"/>
    </row>
    <row r="99" spans="1:27" s="154" customFormat="1" ht="26.25" customHeight="1" x14ac:dyDescent="0.3">
      <c r="A99" s="151"/>
      <c r="B99" s="194"/>
      <c r="C99" s="194"/>
      <c r="D99" s="194"/>
      <c r="E99" s="521" t="s">
        <v>105</v>
      </c>
      <c r="F99" s="521"/>
      <c r="G99" s="521"/>
      <c r="H99" s="280">
        <f>H98+H96+H88+H80+H72+H64+H56+H49+H41</f>
        <v>0</v>
      </c>
      <c r="I99" s="280">
        <f>I98+I96+I88+I80+I72+I64+I56+I49+I41</f>
        <v>0</v>
      </c>
      <c r="J99" s="280">
        <f>J98+J96+J88+J80+J72+J64+J56+J49+J41</f>
        <v>0</v>
      </c>
      <c r="K99" s="280">
        <f>K98+K96+K88+K80+K72+K64+K56+K49+K41</f>
        <v>0</v>
      </c>
      <c r="L99" s="277"/>
      <c r="M99" s="278"/>
      <c r="N99" s="280">
        <f>N98+N96+N88+N80+N72+N64+N56+N49+N41</f>
        <v>0</v>
      </c>
      <c r="O99" s="87"/>
      <c r="P99" s="87"/>
      <c r="Q99" s="87"/>
    </row>
    <row r="100" spans="1:27" s="87" customFormat="1" ht="26.25" customHeight="1" x14ac:dyDescent="0.3">
      <c r="A100" s="471" t="s">
        <v>289</v>
      </c>
      <c r="B100" s="471"/>
      <c r="C100" s="471"/>
      <c r="D100" s="471"/>
      <c r="E100" s="471"/>
      <c r="F100" s="471"/>
      <c r="G100" s="471"/>
      <c r="H100" s="471"/>
      <c r="I100" s="471"/>
      <c r="J100" s="471"/>
      <c r="K100" s="471"/>
      <c r="L100" s="471"/>
      <c r="M100" s="471"/>
      <c r="N100" s="471"/>
    </row>
    <row r="101" spans="1:27" s="87" customFormat="1" ht="26.25" customHeight="1" x14ac:dyDescent="0.3">
      <c r="A101" s="486" t="s">
        <v>0</v>
      </c>
      <c r="B101" s="463" t="s">
        <v>51</v>
      </c>
      <c r="C101" s="464"/>
      <c r="D101" s="465"/>
      <c r="E101" s="460" t="s">
        <v>1</v>
      </c>
      <c r="F101" s="188"/>
      <c r="G101" s="188"/>
      <c r="H101" s="281"/>
      <c r="I101" s="281"/>
      <c r="J101" s="281"/>
      <c r="K101" s="281"/>
      <c r="L101" s="191"/>
      <c r="M101" s="191"/>
      <c r="N101" s="281"/>
    </row>
    <row r="102" spans="1:27" s="87" customFormat="1" ht="26.25" customHeight="1" x14ac:dyDescent="0.3">
      <c r="A102" s="486"/>
      <c r="B102" s="57" t="s">
        <v>124</v>
      </c>
      <c r="C102" s="57" t="s">
        <v>125</v>
      </c>
      <c r="D102" s="57" t="s">
        <v>191</v>
      </c>
      <c r="E102" s="462"/>
      <c r="F102" s="188"/>
      <c r="G102" s="188"/>
      <c r="H102" s="281"/>
      <c r="I102" s="281"/>
      <c r="J102" s="281"/>
      <c r="K102" s="281"/>
      <c r="L102" s="191"/>
      <c r="M102" s="191"/>
      <c r="N102" s="281"/>
    </row>
    <row r="103" spans="1:27" s="87" customFormat="1" ht="26.25" customHeight="1" x14ac:dyDescent="0.3">
      <c r="A103" s="62" t="s">
        <v>33</v>
      </c>
      <c r="B103" s="63">
        <f>SUMIFS($K$35:$K$40,$M$35:$M$40, "agricolo")</f>
        <v>0</v>
      </c>
      <c r="C103" s="63">
        <f>SUMIFS($K$35:$K$40,$M$35:$M$40, "forestale")</f>
        <v>0</v>
      </c>
      <c r="D103" s="63">
        <f>SUMIFS($K$35:$K$40,$M$35:$M$40, "altri settori")</f>
        <v>0</v>
      </c>
      <c r="E103" s="63">
        <f>SUM(B103:D103)</f>
        <v>0</v>
      </c>
      <c r="F103" s="188"/>
      <c r="G103" s="188"/>
      <c r="H103" s="281"/>
      <c r="I103" s="281"/>
      <c r="J103" s="281"/>
      <c r="K103" s="281"/>
      <c r="L103" s="191"/>
      <c r="M103" s="191"/>
      <c r="N103" s="281"/>
    </row>
    <row r="104" spans="1:27" s="87" customFormat="1" ht="26.25" customHeight="1" x14ac:dyDescent="0.3">
      <c r="A104" s="62" t="s">
        <v>38</v>
      </c>
      <c r="B104" s="63">
        <f>SUMIFS($K$45:$K$48,$M$45:$M$48, "agricolo")</f>
        <v>0</v>
      </c>
      <c r="C104" s="63">
        <f>SUMIFS($K$45:$K$48,$M$45:$M$48, "forestale")</f>
        <v>0</v>
      </c>
      <c r="D104" s="63">
        <f>SUMIFS($K$45:$K$48,$M$45:$M$48, "altri settori")</f>
        <v>0</v>
      </c>
      <c r="E104" s="63">
        <f>SUM(B104:D104)</f>
        <v>0</v>
      </c>
      <c r="F104" s="188"/>
      <c r="G104" s="188"/>
      <c r="H104" s="281"/>
      <c r="I104" s="281"/>
      <c r="J104" s="281"/>
      <c r="K104" s="281"/>
      <c r="L104" s="191"/>
      <c r="M104" s="191"/>
      <c r="N104" s="281"/>
    </row>
    <row r="105" spans="1:27" s="87" customFormat="1" ht="26.25" customHeight="1" x14ac:dyDescent="0.3">
      <c r="A105" s="69" t="s">
        <v>42</v>
      </c>
      <c r="B105" s="70">
        <f>SUM(B103:B104)</f>
        <v>0</v>
      </c>
      <c r="C105" s="70">
        <f t="shared" ref="C105:D105" si="23">SUM(C103:C104)</f>
        <v>0</v>
      </c>
      <c r="D105" s="70">
        <f t="shared" si="23"/>
        <v>0</v>
      </c>
      <c r="E105" s="70">
        <f>SUM(E103:E104)</f>
        <v>0</v>
      </c>
      <c r="F105" s="188"/>
      <c r="G105" s="188"/>
      <c r="H105" s="281"/>
      <c r="I105" s="281"/>
      <c r="J105" s="281"/>
      <c r="K105" s="281"/>
      <c r="L105" s="191"/>
      <c r="M105" s="191"/>
      <c r="N105" s="281"/>
    </row>
    <row r="106" spans="1:27" s="87" customFormat="1" ht="26.25" customHeight="1" x14ac:dyDescent="0.3">
      <c r="A106" s="62" t="s">
        <v>7</v>
      </c>
      <c r="B106" s="63">
        <f>SUMIFS($K$53:$K$55,$M$53:$M$55, "agricolo")</f>
        <v>0</v>
      </c>
      <c r="C106" s="63">
        <f>SUMIFS($K$53:$K$55,$M$53:$M$55, "forestale")</f>
        <v>0</v>
      </c>
      <c r="D106" s="63">
        <f>SUMIFS($K$53:$K$55,$M$53:$M$55, "altri settori")</f>
        <v>0</v>
      </c>
      <c r="E106" s="63">
        <f t="shared" ref="E106:E111" si="24">SUM(B106:D106)</f>
        <v>0</v>
      </c>
      <c r="F106" s="188"/>
      <c r="G106" s="188"/>
      <c r="H106" s="281"/>
      <c r="I106" s="281"/>
      <c r="J106" s="281"/>
      <c r="K106" s="281"/>
      <c r="L106" s="191"/>
      <c r="M106" s="191"/>
      <c r="N106" s="281"/>
    </row>
    <row r="107" spans="1:27" s="87" customFormat="1" ht="26.25" customHeight="1" x14ac:dyDescent="0.3">
      <c r="A107" s="62" t="s">
        <v>4</v>
      </c>
      <c r="B107" s="63">
        <f>SUMIFS($K$60:$K$63,$M$60:$M$63, "agricolo")</f>
        <v>0</v>
      </c>
      <c r="C107" s="63">
        <f>SUMIFS($K$60:$K$63,$M$60:$M$63, "forestale")</f>
        <v>0</v>
      </c>
      <c r="D107" s="63">
        <f>SUMIFS($K$60:$K$63,$M$60:$M$63, "altri settori")</f>
        <v>0</v>
      </c>
      <c r="E107" s="63">
        <f t="shared" si="24"/>
        <v>0</v>
      </c>
      <c r="F107" s="188"/>
      <c r="G107" s="188"/>
      <c r="H107" s="281"/>
      <c r="I107" s="281"/>
      <c r="J107" s="281"/>
      <c r="K107" s="281"/>
      <c r="L107" s="191"/>
      <c r="M107" s="191"/>
      <c r="N107" s="281"/>
    </row>
    <row r="108" spans="1:27" s="87" customFormat="1" ht="26.25" customHeight="1" x14ac:dyDescent="0.3">
      <c r="A108" s="62" t="s">
        <v>44</v>
      </c>
      <c r="B108" s="63">
        <f>SUMIFS($K$68:$K$71,$M$68:$M$71, "agricolo")</f>
        <v>0</v>
      </c>
      <c r="C108" s="63">
        <f>SUMIFS($K$68:$K$71,$M$68:$M$71, "forestale")</f>
        <v>0</v>
      </c>
      <c r="D108" s="63">
        <f>SUMIFS($K$68:$K$71,$M$68:$M$71, "altri settori")</f>
        <v>0</v>
      </c>
      <c r="E108" s="63">
        <f t="shared" si="24"/>
        <v>0</v>
      </c>
      <c r="F108" s="188"/>
      <c r="G108" s="188"/>
      <c r="H108" s="281"/>
      <c r="I108" s="281"/>
      <c r="J108" s="281"/>
      <c r="K108" s="281"/>
      <c r="L108" s="191"/>
      <c r="M108" s="191"/>
      <c r="N108" s="281"/>
    </row>
    <row r="109" spans="1:27" s="87" customFormat="1" ht="26.25" customHeight="1" x14ac:dyDescent="0.3">
      <c r="A109" s="62" t="s">
        <v>16</v>
      </c>
      <c r="B109" s="63">
        <f>SUMIFS($K$76:$K$79,$M$76:$M$79, "agricolo")</f>
        <v>0</v>
      </c>
      <c r="C109" s="63">
        <f>SUMIFS($K$76:$K$79,$M$76:$M$79, "forestale")</f>
        <v>0</v>
      </c>
      <c r="D109" s="63">
        <f>SUMIFS($K$76:$K$79,$M$76:$M$79, "altri settori")</f>
        <v>0</v>
      </c>
      <c r="E109" s="63">
        <f t="shared" si="24"/>
        <v>0</v>
      </c>
      <c r="F109" s="188"/>
      <c r="G109" s="188"/>
      <c r="H109" s="281"/>
      <c r="I109" s="281"/>
      <c r="J109" s="281"/>
      <c r="K109" s="281"/>
      <c r="L109" s="191"/>
      <c r="M109" s="191"/>
      <c r="N109" s="281"/>
    </row>
    <row r="110" spans="1:27" s="87" customFormat="1" ht="26.25" customHeight="1" x14ac:dyDescent="0.3">
      <c r="A110" s="62" t="s">
        <v>5</v>
      </c>
      <c r="B110" s="63">
        <f>SUMIFS($K$84:$K$87,$M$84:$M$87, "agricolo")</f>
        <v>0</v>
      </c>
      <c r="C110" s="63">
        <f>SUMIFS($K$84:$K$87,$M$84:$M$87, "forestale")</f>
        <v>0</v>
      </c>
      <c r="D110" s="63">
        <f>SUMIFS($K$84:$K$87,$M$84:$M$87, "altri settori")</f>
        <v>0</v>
      </c>
      <c r="E110" s="63">
        <f t="shared" si="24"/>
        <v>0</v>
      </c>
      <c r="F110" s="188"/>
      <c r="G110" s="188"/>
      <c r="H110" s="281"/>
      <c r="I110" s="281"/>
      <c r="J110" s="281"/>
      <c r="K110" s="281"/>
      <c r="L110" s="191"/>
      <c r="M110" s="191"/>
      <c r="N110" s="281"/>
    </row>
    <row r="111" spans="1:27" s="87" customFormat="1" ht="26.25" customHeight="1" x14ac:dyDescent="0.3">
      <c r="A111" s="62" t="s">
        <v>39</v>
      </c>
      <c r="B111" s="63">
        <f>SUMIFS($K$92:$K$95,$M$92:$M$95, "agricolo")</f>
        <v>0</v>
      </c>
      <c r="C111" s="63">
        <f>SUMIFS($K$92:$K$95,$M$92:$M$95, "forestale")</f>
        <v>0</v>
      </c>
      <c r="D111" s="63">
        <f>SUMIFS($K$92:$K$95,$M$92:$M$95, "altri settori")</f>
        <v>0</v>
      </c>
      <c r="E111" s="63">
        <f t="shared" si="24"/>
        <v>0</v>
      </c>
      <c r="F111" s="188"/>
      <c r="G111" s="188"/>
      <c r="H111" s="281"/>
      <c r="I111" s="281"/>
      <c r="J111" s="281"/>
      <c r="K111" s="281"/>
      <c r="L111" s="191"/>
      <c r="M111" s="191"/>
      <c r="N111" s="281"/>
    </row>
    <row r="112" spans="1:27" s="87" customFormat="1" ht="26.25" customHeight="1" x14ac:dyDescent="0.3">
      <c r="A112" s="72" t="s">
        <v>2</v>
      </c>
      <c r="B112" s="73">
        <f t="shared" ref="B112:D112" si="25">SUM(B105:B111)</f>
        <v>0</v>
      </c>
      <c r="C112" s="73">
        <f t="shared" si="25"/>
        <v>0</v>
      </c>
      <c r="D112" s="73">
        <f t="shared" si="25"/>
        <v>0</v>
      </c>
      <c r="E112" s="73">
        <f>SUM(E105:E111)</f>
        <v>0</v>
      </c>
      <c r="F112" s="188"/>
      <c r="G112" s="188"/>
      <c r="H112" s="281"/>
      <c r="I112" s="281"/>
      <c r="J112" s="281"/>
      <c r="K112" s="281"/>
      <c r="L112" s="191"/>
      <c r="M112" s="191"/>
      <c r="N112" s="281"/>
    </row>
    <row r="113" spans="1:25" s="87" customFormat="1" ht="26.25" customHeight="1" x14ac:dyDescent="0.3">
      <c r="A113" s="76" t="s">
        <v>34</v>
      </c>
      <c r="B113" s="77">
        <f>B105*0.15</f>
        <v>0</v>
      </c>
      <c r="C113" s="77">
        <f t="shared" ref="C113:E113" si="26">C105*0.15</f>
        <v>0</v>
      </c>
      <c r="D113" s="77">
        <f t="shared" si="26"/>
        <v>0</v>
      </c>
      <c r="E113" s="77">
        <f t="shared" si="26"/>
        <v>0</v>
      </c>
      <c r="F113" s="188"/>
      <c r="G113" s="188"/>
      <c r="H113" s="281"/>
      <c r="I113" s="281"/>
      <c r="J113" s="281"/>
      <c r="K113" s="281"/>
      <c r="L113" s="191"/>
      <c r="M113" s="191"/>
      <c r="N113" s="281"/>
    </row>
    <row r="114" spans="1:25" s="87" customFormat="1" ht="26.25" customHeight="1" x14ac:dyDescent="0.3">
      <c r="A114" s="80" t="s">
        <v>130</v>
      </c>
      <c r="B114" s="81">
        <f t="shared" ref="B114:D114" si="27">B112+B113</f>
        <v>0</v>
      </c>
      <c r="C114" s="81">
        <f t="shared" si="27"/>
        <v>0</v>
      </c>
      <c r="D114" s="81">
        <f t="shared" si="27"/>
        <v>0</v>
      </c>
      <c r="E114" s="81">
        <f>E112+E113</f>
        <v>0</v>
      </c>
      <c r="F114" s="188"/>
      <c r="G114" s="188"/>
      <c r="H114" s="281"/>
      <c r="I114" s="281"/>
      <c r="J114" s="281"/>
      <c r="K114" s="281"/>
      <c r="L114" s="191"/>
      <c r="M114" s="191"/>
      <c r="N114" s="281"/>
    </row>
    <row r="115" spans="1:25" s="87" customFormat="1" ht="26.25" customHeight="1" x14ac:dyDescent="0.3">
      <c r="A115" s="80" t="s">
        <v>131</v>
      </c>
      <c r="B115" s="81">
        <f>B114</f>
        <v>0</v>
      </c>
      <c r="C115" s="81">
        <f>C114</f>
        <v>0</v>
      </c>
      <c r="D115" s="81">
        <f>D114*0.7</f>
        <v>0</v>
      </c>
      <c r="E115" s="81">
        <f>SUM(B115:D115)</f>
        <v>0</v>
      </c>
      <c r="F115" s="188"/>
      <c r="G115" s="188"/>
      <c r="H115" s="281"/>
      <c r="I115" s="281"/>
      <c r="J115" s="281"/>
      <c r="K115" s="281"/>
      <c r="L115" s="191"/>
      <c r="M115" s="191"/>
      <c r="N115" s="281"/>
    </row>
    <row r="116" spans="1:25" s="87" customFormat="1" ht="26.25" customHeight="1" x14ac:dyDescent="0.3">
      <c r="A116" s="282"/>
      <c r="B116" s="283"/>
      <c r="C116" s="283"/>
      <c r="D116" s="283"/>
      <c r="E116" s="283"/>
      <c r="F116" s="188"/>
      <c r="G116" s="188"/>
      <c r="H116" s="281"/>
      <c r="I116" s="281"/>
      <c r="J116" s="281"/>
      <c r="K116" s="281"/>
      <c r="L116" s="191"/>
      <c r="M116" s="191"/>
      <c r="N116" s="281"/>
    </row>
    <row r="117" spans="1:25" s="154" customFormat="1" ht="26.25" customHeight="1" thickBot="1" x14ac:dyDescent="0.35">
      <c r="A117" s="193" t="s">
        <v>174</v>
      </c>
      <c r="B117" s="194"/>
      <c r="C117" s="194"/>
      <c r="D117" s="194"/>
      <c r="E117" s="194"/>
      <c r="F117" s="194"/>
      <c r="G117" s="194"/>
      <c r="H117" s="194"/>
      <c r="I117" s="152"/>
      <c r="J117" s="152"/>
      <c r="K117" s="195"/>
      <c r="L117" s="194"/>
      <c r="M117" s="85"/>
      <c r="N117" s="155"/>
      <c r="O117" s="87"/>
      <c r="P117" s="87"/>
      <c r="Q117" s="87"/>
    </row>
    <row r="118" spans="1:25" s="154" customFormat="1" ht="15.75" customHeight="1" thickBot="1" x14ac:dyDescent="0.35">
      <c r="A118" s="522" t="s">
        <v>0</v>
      </c>
      <c r="B118" s="526" t="s">
        <v>66</v>
      </c>
      <c r="C118" s="527"/>
      <c r="D118" s="527"/>
      <c r="E118" s="527"/>
      <c r="F118" s="527"/>
      <c r="G118" s="527"/>
      <c r="H118" s="528"/>
      <c r="I118" s="522" t="s">
        <v>1</v>
      </c>
      <c r="J118" s="56"/>
      <c r="K118" s="56"/>
      <c r="L118" s="56"/>
      <c r="M118" s="208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</row>
    <row r="119" spans="1:25" s="154" customFormat="1" ht="15" thickBot="1" x14ac:dyDescent="0.35">
      <c r="A119" s="523"/>
      <c r="B119" s="209" t="s">
        <v>19</v>
      </c>
      <c r="C119" s="210" t="s">
        <v>17</v>
      </c>
      <c r="D119" s="210" t="s">
        <v>20</v>
      </c>
      <c r="E119" s="210" t="s">
        <v>177</v>
      </c>
      <c r="F119" s="210" t="s">
        <v>178</v>
      </c>
      <c r="G119" s="210" t="s">
        <v>192</v>
      </c>
      <c r="H119" s="211" t="s">
        <v>18</v>
      </c>
      <c r="I119" s="523"/>
      <c r="J119" s="55"/>
      <c r="K119" s="56"/>
      <c r="L119" s="56"/>
      <c r="M119" s="208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</row>
    <row r="120" spans="1:25" s="154" customFormat="1" ht="14.4" x14ac:dyDescent="0.3">
      <c r="A120" s="213" t="s">
        <v>180</v>
      </c>
      <c r="B120" s="214">
        <f>SUMIF(L35:L40,T14, N35:N40)</f>
        <v>0</v>
      </c>
      <c r="C120" s="214">
        <f>SUMIF(L35:L40,T15, N35:N40)</f>
        <v>0</v>
      </c>
      <c r="D120" s="214">
        <f>SUMIF(L35:L40,T16, N35:N40)</f>
        <v>0</v>
      </c>
      <c r="E120" s="214">
        <f>SUMIF(L35:L40,U18, N35:N40)</f>
        <v>0</v>
      </c>
      <c r="F120" s="214">
        <f>SUMIF(N35:N40,U19, N35:N40)</f>
        <v>0</v>
      </c>
      <c r="G120" s="214">
        <f>SUMIF(L35:L40,U20, N35:N40)</f>
        <v>0</v>
      </c>
      <c r="H120" s="214">
        <f>SUMIF(L35:L40,U21, N35:N40)</f>
        <v>0</v>
      </c>
      <c r="I120" s="215">
        <f>SUM(B120:H120)</f>
        <v>0</v>
      </c>
      <c r="J120" s="59"/>
      <c r="K120" s="59"/>
      <c r="L120" s="59"/>
      <c r="M120" s="216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</row>
    <row r="121" spans="1:25" s="154" customFormat="1" ht="15" thickBot="1" x14ac:dyDescent="0.35">
      <c r="A121" s="217" t="s">
        <v>38</v>
      </c>
      <c r="B121" s="214">
        <f>SUMIF(L44:L48,T14, N44:N48)</f>
        <v>0</v>
      </c>
      <c r="C121" s="214">
        <f>SUMIF(L44:L48,T15, N44:N48)</f>
        <v>0</v>
      </c>
      <c r="D121" s="214">
        <f>SUMIF(L44:L48,T16, N44:N48)</f>
        <v>0</v>
      </c>
      <c r="E121" s="214">
        <f>SUMIF(N44:N48,U18, N44:N48)</f>
        <v>0</v>
      </c>
      <c r="F121" s="214">
        <f>SUMIF(N44:N48,U19, N44:N48)</f>
        <v>0</v>
      </c>
      <c r="G121" s="214">
        <f>SUMIF(L44:L48,U20, N44:N48)</f>
        <v>0</v>
      </c>
      <c r="H121" s="214">
        <f>SUMIF(L44:L48,U21, N44:N48)</f>
        <v>0</v>
      </c>
      <c r="I121" s="218">
        <f>SUM(B121:H121)</f>
        <v>0</v>
      </c>
      <c r="J121" s="59"/>
      <c r="K121" s="59"/>
      <c r="L121" s="59"/>
      <c r="M121" s="216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</row>
    <row r="122" spans="1:25" s="154" customFormat="1" ht="15" thickBot="1" x14ac:dyDescent="0.35">
      <c r="A122" s="219" t="s">
        <v>42</v>
      </c>
      <c r="B122" s="220">
        <f>SUM(B120:B121)</f>
        <v>0</v>
      </c>
      <c r="C122" s="220">
        <f t="shared" ref="C122:I122" si="28">SUM(C120:C121)</f>
        <v>0</v>
      </c>
      <c r="D122" s="220">
        <f t="shared" si="28"/>
        <v>0</v>
      </c>
      <c r="E122" s="220">
        <f t="shared" si="28"/>
        <v>0</v>
      </c>
      <c r="F122" s="220">
        <f t="shared" si="28"/>
        <v>0</v>
      </c>
      <c r="G122" s="220">
        <f t="shared" si="28"/>
        <v>0</v>
      </c>
      <c r="H122" s="220">
        <f t="shared" si="28"/>
        <v>0</v>
      </c>
      <c r="I122" s="220">
        <f t="shared" si="28"/>
        <v>0</v>
      </c>
      <c r="J122" s="59"/>
      <c r="K122" s="59"/>
      <c r="L122" s="59"/>
      <c r="M122" s="216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</row>
    <row r="123" spans="1:25" s="154" customFormat="1" ht="14.4" x14ac:dyDescent="0.3">
      <c r="A123" s="223" t="s">
        <v>7</v>
      </c>
      <c r="B123" s="214">
        <f>SUMIF(L53:L55,$T$14, N53:N55)</f>
        <v>0</v>
      </c>
      <c r="C123" s="214">
        <f>SUMIF(L53:L55,$T$15, N53:N55)</f>
        <v>0</v>
      </c>
      <c r="D123" s="214">
        <f>SUMIF(L53:L55,$T$16, N53:N55)</f>
        <v>0</v>
      </c>
      <c r="E123" s="214">
        <f>SUMIF(N53:N55,$U$18, N53:N55)</f>
        <v>0</v>
      </c>
      <c r="F123" s="214">
        <f>SUMIF(N53:N55,$U$19, N53:N55)</f>
        <v>0</v>
      </c>
      <c r="G123" s="214">
        <f>SUMIF(L53:L55,$U$20, N53:N55)</f>
        <v>0</v>
      </c>
      <c r="H123" s="214">
        <f>SUMIF(L53:L55,$U$21, N53:N55)</f>
        <v>0</v>
      </c>
      <c r="I123" s="218">
        <f t="shared" ref="I123:I128" si="29">SUM(B123:H123)</f>
        <v>0</v>
      </c>
      <c r="J123" s="59"/>
      <c r="K123" s="59"/>
      <c r="L123" s="59"/>
      <c r="M123" s="216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</row>
    <row r="124" spans="1:25" s="154" customFormat="1" ht="14.4" x14ac:dyDescent="0.3">
      <c r="A124" s="224" t="s">
        <v>4</v>
      </c>
      <c r="B124" s="214">
        <f>SUMIF(L60:L63,$T$14, N60:N63)</f>
        <v>0</v>
      </c>
      <c r="C124" s="214">
        <f>SUMIF(L60:L63,$T$15, N60:N63)</f>
        <v>0</v>
      </c>
      <c r="D124" s="214">
        <f>SUMIF(L60:L63,$T$16, N60:N63)</f>
        <v>0</v>
      </c>
      <c r="E124" s="214">
        <f>SUMIF(N60:N63,$U$18, N60:N63)</f>
        <v>0</v>
      </c>
      <c r="F124" s="214">
        <f>SUMIF(N60:N63,$U$19, N60:N63)</f>
        <v>0</v>
      </c>
      <c r="G124" s="214">
        <f>SUMIF(L60:L63,$U$20, N60:N63)</f>
        <v>0</v>
      </c>
      <c r="H124" s="214">
        <f>SUMIF(L60:L63,$U$21, N60:N63)</f>
        <v>0</v>
      </c>
      <c r="I124" s="225">
        <f t="shared" si="29"/>
        <v>0</v>
      </c>
      <c r="J124" s="59"/>
      <c r="K124" s="59"/>
      <c r="L124" s="59"/>
      <c r="M124" s="216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</row>
    <row r="125" spans="1:25" s="154" customFormat="1" ht="14.4" x14ac:dyDescent="0.3">
      <c r="A125" s="224" t="s">
        <v>44</v>
      </c>
      <c r="B125" s="214">
        <f>SUMIF(L68:L71,$T$14, N68:N71)</f>
        <v>0</v>
      </c>
      <c r="C125" s="214">
        <f>SUMIF(L68:L71,$T$15, N68:N71)</f>
        <v>0</v>
      </c>
      <c r="D125" s="214">
        <f>SUMIF(L68:L71,$T$16, N68:N71)</f>
        <v>0</v>
      </c>
      <c r="E125" s="214">
        <f>SUMIF(N68:N71,$U$18, N68:N71)</f>
        <v>0</v>
      </c>
      <c r="F125" s="214">
        <f>SUMIF(N68:N71,$U$19, N68:N71)</f>
        <v>0</v>
      </c>
      <c r="G125" s="214">
        <f>SUMIF(L68:L71,$U$20, N68:N71)</f>
        <v>0</v>
      </c>
      <c r="H125" s="214">
        <f>SUMIF(L68:L71,$U$21, N68:N71)</f>
        <v>0</v>
      </c>
      <c r="I125" s="225">
        <f t="shared" si="29"/>
        <v>0</v>
      </c>
      <c r="J125" s="59"/>
      <c r="K125" s="59"/>
      <c r="L125" s="59"/>
      <c r="M125" s="216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</row>
    <row r="126" spans="1:25" s="154" customFormat="1" ht="14.4" x14ac:dyDescent="0.3">
      <c r="A126" s="224" t="s">
        <v>16</v>
      </c>
      <c r="B126" s="214">
        <f>SUMIF(L76:L79,$T$14, N76:N79)</f>
        <v>0</v>
      </c>
      <c r="C126" s="214">
        <f>SUMIF(L76:L79,$T$15, N76:N79)</f>
        <v>0</v>
      </c>
      <c r="D126" s="214">
        <f>SUMIF(L76:L79,$T$16, N76:N79)</f>
        <v>0</v>
      </c>
      <c r="E126" s="214">
        <f>SUMIF(N76:N79,$U$18, N76:N79)</f>
        <v>0</v>
      </c>
      <c r="F126" s="214">
        <f>SUMIF(N76:N79,$U$19, N76:N79)</f>
        <v>0</v>
      </c>
      <c r="G126" s="214">
        <f>SUMIF(L76:L79,$U$20, N76:N79)</f>
        <v>0</v>
      </c>
      <c r="H126" s="214">
        <f>SUMIF(L76:L79,$U$21, N76:N79)</f>
        <v>0</v>
      </c>
      <c r="I126" s="225">
        <f t="shared" si="29"/>
        <v>0</v>
      </c>
      <c r="J126" s="59"/>
      <c r="K126" s="59"/>
      <c r="L126" s="59"/>
      <c r="M126" s="216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</row>
    <row r="127" spans="1:25" s="154" customFormat="1" ht="14.4" x14ac:dyDescent="0.3">
      <c r="A127" s="224" t="s">
        <v>5</v>
      </c>
      <c r="B127" s="214">
        <f>SUMIF(L84:L87,$T$14, N84:N87)</f>
        <v>0</v>
      </c>
      <c r="C127" s="214">
        <f>SUMIF(L84:L87,$T$15, N84:N87)</f>
        <v>0</v>
      </c>
      <c r="D127" s="214">
        <f>SUMIF(L84:L87,$T$16, N84:N87)</f>
        <v>0</v>
      </c>
      <c r="E127" s="214">
        <f>SUMIF(N84:N87,$U$18, N84:N87)</f>
        <v>0</v>
      </c>
      <c r="F127" s="214">
        <f>SUMIF(N84:N87,$U$19, N84:N87)</f>
        <v>0</v>
      </c>
      <c r="G127" s="214">
        <f>SUMIF(L84:L87,$U$20, N84:N87)</f>
        <v>0</v>
      </c>
      <c r="H127" s="214">
        <f>SUMIF(L84:L87,$U$21, N84:N87)</f>
        <v>0</v>
      </c>
      <c r="I127" s="225">
        <f t="shared" si="29"/>
        <v>0</v>
      </c>
      <c r="J127" s="59"/>
      <c r="K127" s="59"/>
      <c r="L127" s="59"/>
      <c r="M127" s="216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</row>
    <row r="128" spans="1:25" s="154" customFormat="1" ht="15" thickBot="1" x14ac:dyDescent="0.35">
      <c r="A128" s="217" t="s">
        <v>39</v>
      </c>
      <c r="B128" s="214">
        <f>SUMIF(L92:L95,$T$14, N92:N95)</f>
        <v>0</v>
      </c>
      <c r="C128" s="214">
        <f>SUMIF(L92:L95,$T$15, N92:N95)</f>
        <v>0</v>
      </c>
      <c r="D128" s="214">
        <f>SUMIF(L92:L95,$T$16, N92:N95)</f>
        <v>0</v>
      </c>
      <c r="E128" s="214">
        <f>SUMIF(N92:N95,$U$18, N92:N95)</f>
        <v>0</v>
      </c>
      <c r="F128" s="214">
        <f>SUMIF(N92:N95,$U$19, N92:N95)</f>
        <v>0</v>
      </c>
      <c r="G128" s="214">
        <f>SUMIF(L92:L95,$U$20, N92:N95)</f>
        <v>0</v>
      </c>
      <c r="H128" s="214">
        <f>SUMIF(L92:L95,$U$21, N92:N95)</f>
        <v>0</v>
      </c>
      <c r="I128" s="225">
        <f t="shared" si="29"/>
        <v>0</v>
      </c>
      <c r="J128" s="59"/>
      <c r="K128" s="59"/>
      <c r="L128" s="59"/>
      <c r="M128" s="216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</row>
    <row r="129" spans="1:25" s="154" customFormat="1" ht="15" thickBot="1" x14ac:dyDescent="0.35">
      <c r="A129" s="229" t="s">
        <v>2</v>
      </c>
      <c r="B129" s="230">
        <f t="shared" ref="B129:I129" si="30">SUM(B122:B128)</f>
        <v>0</v>
      </c>
      <c r="C129" s="230">
        <f t="shared" si="30"/>
        <v>0</v>
      </c>
      <c r="D129" s="230">
        <f t="shared" si="30"/>
        <v>0</v>
      </c>
      <c r="E129" s="230">
        <f t="shared" si="30"/>
        <v>0</v>
      </c>
      <c r="F129" s="230">
        <f t="shared" si="30"/>
        <v>0</v>
      </c>
      <c r="G129" s="230">
        <f t="shared" si="30"/>
        <v>0</v>
      </c>
      <c r="H129" s="230">
        <f t="shared" si="30"/>
        <v>0</v>
      </c>
      <c r="I129" s="230">
        <f t="shared" si="30"/>
        <v>0</v>
      </c>
      <c r="J129" s="74"/>
      <c r="K129" s="74"/>
      <c r="L129" s="74"/>
      <c r="M129" s="233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</row>
    <row r="130" spans="1:25" s="154" customFormat="1" ht="15" thickBot="1" x14ac:dyDescent="0.35">
      <c r="A130" s="234" t="s">
        <v>34</v>
      </c>
      <c r="B130" s="235">
        <f>B122*0.15</f>
        <v>0</v>
      </c>
      <c r="C130" s="235">
        <f>C122*0.15</f>
        <v>0</v>
      </c>
      <c r="D130" s="235">
        <f>D122*0.15</f>
        <v>0</v>
      </c>
      <c r="E130" s="235">
        <f t="shared" ref="E130:G130" si="31">E122*0.15</f>
        <v>0</v>
      </c>
      <c r="F130" s="235">
        <f t="shared" si="31"/>
        <v>0</v>
      </c>
      <c r="G130" s="235">
        <f t="shared" si="31"/>
        <v>0</v>
      </c>
      <c r="H130" s="236">
        <f>H122*0.15</f>
        <v>0</v>
      </c>
      <c r="I130" s="237">
        <f t="shared" ref="I130" si="32">I122*0.15</f>
        <v>0</v>
      </c>
      <c r="J130" s="59"/>
      <c r="K130" s="59"/>
      <c r="L130" s="59"/>
      <c r="M130" s="216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</row>
    <row r="131" spans="1:25" s="154" customFormat="1" ht="15" thickBot="1" x14ac:dyDescent="0.35">
      <c r="A131" s="238" t="s">
        <v>182</v>
      </c>
      <c r="B131" s="239">
        <f t="shared" ref="B131" si="33">B129+B130</f>
        <v>0</v>
      </c>
      <c r="C131" s="239">
        <f>C129+C130</f>
        <v>0</v>
      </c>
      <c r="D131" s="239">
        <f>D129+D130</f>
        <v>0</v>
      </c>
      <c r="E131" s="239">
        <f>E129+E130</f>
        <v>0</v>
      </c>
      <c r="F131" s="239">
        <f>F129+F130</f>
        <v>0</v>
      </c>
      <c r="G131" s="239">
        <f t="shared" ref="G131" si="34">G129+G130</f>
        <v>0</v>
      </c>
      <c r="H131" s="239">
        <f>H129+H130</f>
        <v>0</v>
      </c>
      <c r="I131" s="240">
        <f>I129+I130</f>
        <v>0</v>
      </c>
      <c r="J131" s="74"/>
      <c r="K131" s="74"/>
      <c r="L131" s="74"/>
      <c r="M131" s="233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</row>
    <row r="132" spans="1:25" s="154" customFormat="1" ht="15" customHeight="1" x14ac:dyDescent="0.3">
      <c r="A132" s="524" t="s">
        <v>222</v>
      </c>
      <c r="B132" s="524"/>
      <c r="C132" s="284"/>
      <c r="D132" s="525" t="s">
        <v>228</v>
      </c>
      <c r="E132" s="525"/>
      <c r="F132" s="525"/>
      <c r="G132" s="525"/>
      <c r="H132" s="525"/>
      <c r="N132" s="155"/>
    </row>
    <row r="133" spans="1:25" s="154" customFormat="1" ht="15" customHeight="1" x14ac:dyDescent="0.3">
      <c r="A133" s="520" t="s">
        <v>229</v>
      </c>
      <c r="B133" s="520"/>
      <c r="C133" s="520"/>
      <c r="D133" s="520"/>
      <c r="E133" s="520"/>
      <c r="F133" s="520"/>
      <c r="G133" s="520"/>
      <c r="H133" s="520"/>
      <c r="I133" s="520"/>
      <c r="J133" s="520"/>
      <c r="K133" s="520"/>
      <c r="L133" s="520"/>
      <c r="M133" s="520"/>
      <c r="N133" s="520"/>
      <c r="O133" s="83"/>
      <c r="P133" s="83"/>
      <c r="Q133" s="83"/>
      <c r="R133" s="85"/>
      <c r="S133" s="85"/>
      <c r="T133" s="85"/>
      <c r="U133" s="85"/>
      <c r="V133" s="85"/>
      <c r="W133" s="85"/>
      <c r="X133" s="85"/>
      <c r="Y133" s="85"/>
    </row>
    <row r="134" spans="1:25" s="154" customFormat="1" ht="14.4" x14ac:dyDescent="0.3">
      <c r="A134" s="451" t="s">
        <v>183</v>
      </c>
      <c r="B134" s="451"/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164"/>
      <c r="O134" s="87"/>
      <c r="P134" s="87"/>
      <c r="Q134" s="87"/>
      <c r="R134" s="85"/>
      <c r="S134" s="85"/>
      <c r="T134" s="85"/>
      <c r="U134" s="85"/>
      <c r="V134" s="85"/>
      <c r="W134" s="85"/>
      <c r="X134" s="85"/>
      <c r="Y134" s="85"/>
    </row>
    <row r="135" spans="1:25" s="154" customFormat="1" ht="26.25" customHeight="1" x14ac:dyDescent="0.3">
      <c r="A135" s="471" t="s">
        <v>193</v>
      </c>
      <c r="B135" s="471"/>
      <c r="C135" s="471"/>
      <c r="D135" s="471"/>
      <c r="E135" s="471"/>
      <c r="F135" s="471"/>
      <c r="G135" s="471"/>
      <c r="H135" s="471"/>
      <c r="I135" s="471"/>
      <c r="J135" s="471"/>
      <c r="K135" s="471"/>
      <c r="L135" s="86"/>
      <c r="M135" s="86"/>
      <c r="N135" s="164"/>
      <c r="O135" s="87"/>
      <c r="P135" s="87"/>
      <c r="Q135" s="87"/>
      <c r="R135" s="85"/>
      <c r="S135" s="85"/>
      <c r="T135" s="85"/>
      <c r="U135" s="85"/>
      <c r="V135" s="85"/>
      <c r="W135" s="85"/>
      <c r="X135" s="85"/>
      <c r="Y135" s="85"/>
    </row>
    <row r="136" spans="1:25" s="154" customFormat="1" ht="26.25" customHeight="1" x14ac:dyDescent="0.3">
      <c r="A136" s="58"/>
      <c r="B136" s="58" t="s">
        <v>19</v>
      </c>
      <c r="C136" s="58" t="s">
        <v>17</v>
      </c>
      <c r="D136" s="58" t="s">
        <v>20</v>
      </c>
      <c r="E136" s="58" t="s">
        <v>63</v>
      </c>
      <c r="F136" s="58" t="s">
        <v>155</v>
      </c>
      <c r="G136" s="58" t="s">
        <v>184</v>
      </c>
      <c r="H136" s="58" t="s">
        <v>18</v>
      </c>
      <c r="I136" s="58" t="s">
        <v>185</v>
      </c>
      <c r="J136" s="86"/>
      <c r="K136" s="86"/>
      <c r="L136" s="86"/>
      <c r="M136" s="246"/>
      <c r="N136" s="85"/>
      <c r="O136" s="87"/>
      <c r="P136" s="87"/>
      <c r="Q136" s="87"/>
      <c r="R136" s="85"/>
      <c r="S136" s="85"/>
      <c r="T136" s="85"/>
      <c r="U136" s="85"/>
      <c r="V136" s="85"/>
      <c r="W136" s="85"/>
      <c r="X136" s="85"/>
      <c r="Y136" s="85"/>
    </row>
    <row r="137" spans="1:25" s="154" customFormat="1" ht="26.25" customHeight="1" x14ac:dyDescent="0.3">
      <c r="A137" s="92" t="s">
        <v>186</v>
      </c>
      <c r="B137" s="94">
        <f>B131</f>
        <v>0</v>
      </c>
      <c r="C137" s="94">
        <f t="shared" ref="C137:D137" si="35">C131</f>
        <v>0</v>
      </c>
      <c r="D137" s="94">
        <f t="shared" si="35"/>
        <v>0</v>
      </c>
      <c r="E137" s="94">
        <f>E131</f>
        <v>0</v>
      </c>
      <c r="F137" s="94">
        <f>F131</f>
        <v>0</v>
      </c>
      <c r="G137" s="94">
        <f>G131</f>
        <v>0</v>
      </c>
      <c r="H137" s="94">
        <f>H131</f>
        <v>0</v>
      </c>
      <c r="I137" s="94">
        <f>SUM(B137:H137)</f>
        <v>0</v>
      </c>
      <c r="J137" s="86"/>
      <c r="K137" s="86"/>
      <c r="L137" s="86"/>
      <c r="M137" s="246"/>
      <c r="N137" s="85"/>
      <c r="O137" s="87"/>
      <c r="P137" s="87"/>
      <c r="Q137" s="87"/>
      <c r="R137" s="85"/>
      <c r="S137" s="85"/>
      <c r="T137" s="85"/>
      <c r="U137" s="85"/>
      <c r="V137" s="85"/>
      <c r="W137" s="85"/>
      <c r="X137" s="85"/>
      <c r="Y137" s="85"/>
    </row>
    <row r="138" spans="1:25" s="154" customFormat="1" ht="26.25" customHeight="1" x14ac:dyDescent="0.3">
      <c r="A138" s="247" t="s">
        <v>28</v>
      </c>
      <c r="B138" s="248">
        <v>1</v>
      </c>
      <c r="C138" s="248">
        <v>1</v>
      </c>
      <c r="D138" s="248">
        <v>1</v>
      </c>
      <c r="E138" s="248">
        <v>1</v>
      </c>
      <c r="F138" s="248">
        <v>1</v>
      </c>
      <c r="G138" s="248">
        <v>1</v>
      </c>
      <c r="H138" s="248">
        <v>0.7</v>
      </c>
      <c r="I138" s="94"/>
      <c r="J138" s="86"/>
      <c r="K138" s="86"/>
      <c r="L138" s="86"/>
      <c r="M138" s="246"/>
      <c r="N138" s="85"/>
      <c r="O138" s="87"/>
      <c r="P138" s="87"/>
      <c r="Q138" s="87"/>
      <c r="R138" s="85"/>
      <c r="S138" s="85"/>
      <c r="T138" s="85"/>
      <c r="U138" s="85"/>
      <c r="V138" s="85"/>
      <c r="W138" s="85"/>
      <c r="X138" s="85"/>
      <c r="Y138" s="85"/>
    </row>
    <row r="139" spans="1:25" s="154" customFormat="1" ht="26.25" customHeight="1" x14ac:dyDescent="0.3">
      <c r="A139" s="99" t="s">
        <v>187</v>
      </c>
      <c r="B139" s="249">
        <f>B137*B25</f>
        <v>0</v>
      </c>
      <c r="C139" s="249">
        <f t="shared" ref="C139:D139" si="36">C137*C25</f>
        <v>0</v>
      </c>
      <c r="D139" s="249">
        <f t="shared" si="36"/>
        <v>0</v>
      </c>
      <c r="E139" s="249">
        <f>E137*E25</f>
        <v>0</v>
      </c>
      <c r="F139" s="249">
        <f>F137*F25</f>
        <v>0</v>
      </c>
      <c r="G139" s="249">
        <f>G137*G25</f>
        <v>0</v>
      </c>
      <c r="H139" s="249">
        <f>H137*H25</f>
        <v>0</v>
      </c>
      <c r="I139" s="249">
        <f>SUM(B139:H139)</f>
        <v>0</v>
      </c>
      <c r="J139" s="86"/>
      <c r="K139" s="86"/>
      <c r="L139" s="86"/>
      <c r="M139" s="246"/>
      <c r="N139" s="85"/>
      <c r="O139" s="87"/>
      <c r="P139" s="87"/>
      <c r="Q139" s="87"/>
      <c r="R139" s="85"/>
      <c r="S139" s="85"/>
      <c r="T139" s="85"/>
      <c r="U139" s="85"/>
      <c r="V139" s="85"/>
      <c r="W139" s="85"/>
      <c r="X139" s="85"/>
      <c r="Y139" s="85"/>
    </row>
    <row r="140" spans="1:25" s="154" customFormat="1" ht="26.25" customHeight="1" x14ac:dyDescent="0.3">
      <c r="A140" s="102"/>
      <c r="B140" s="102"/>
      <c r="C140" s="102"/>
      <c r="D140" s="102"/>
      <c r="E140" s="102"/>
      <c r="F140" s="102"/>
      <c r="G140" s="102"/>
      <c r="H140" s="102"/>
      <c r="I140" s="102"/>
      <c r="J140" s="86"/>
      <c r="K140" s="86"/>
      <c r="L140" s="86"/>
      <c r="M140" s="246"/>
      <c r="N140" s="85"/>
      <c r="O140" s="87"/>
      <c r="P140" s="87"/>
      <c r="Q140" s="87"/>
      <c r="R140" s="85"/>
      <c r="S140" s="85"/>
      <c r="T140" s="85"/>
      <c r="U140" s="85"/>
      <c r="V140" s="85"/>
      <c r="W140" s="85"/>
      <c r="X140" s="85"/>
      <c r="Y140" s="85"/>
    </row>
    <row r="141" spans="1:25" s="154" customFormat="1" ht="26.25" customHeight="1" x14ac:dyDescent="0.3">
      <c r="A141" s="105" t="s">
        <v>188</v>
      </c>
      <c r="B141" s="106">
        <f>B231</f>
        <v>0</v>
      </c>
      <c r="C141" s="106">
        <f t="shared" ref="C141" si="37">C231</f>
        <v>0</v>
      </c>
      <c r="D141" s="106">
        <f>C231</f>
        <v>0</v>
      </c>
      <c r="E141" s="106">
        <f>C231</f>
        <v>0</v>
      </c>
      <c r="F141" s="106">
        <f>D231</f>
        <v>0</v>
      </c>
      <c r="G141" s="106">
        <f>E231</f>
        <v>0</v>
      </c>
      <c r="H141" s="106">
        <f>F231</f>
        <v>0</v>
      </c>
      <c r="I141" s="94">
        <f>SUM(B141:H141)</f>
        <v>0</v>
      </c>
      <c r="J141" s="86"/>
      <c r="K141" s="86"/>
      <c r="L141" s="86"/>
      <c r="M141" s="246"/>
      <c r="N141" s="85"/>
      <c r="O141" s="87"/>
      <c r="P141" s="87"/>
      <c r="Q141" s="87"/>
      <c r="R141" s="85"/>
      <c r="S141" s="85"/>
      <c r="T141" s="85"/>
      <c r="U141" s="85"/>
      <c r="V141" s="85"/>
      <c r="W141" s="85"/>
      <c r="X141" s="85"/>
      <c r="Y141" s="85"/>
    </row>
    <row r="142" spans="1:25" s="154" customFormat="1" ht="26.25" customHeight="1" x14ac:dyDescent="0.3">
      <c r="A142" s="105" t="s">
        <v>189</v>
      </c>
      <c r="B142" s="106">
        <f>B233</f>
        <v>0</v>
      </c>
      <c r="C142" s="106">
        <f t="shared" ref="C142" si="38">C233</f>
        <v>0</v>
      </c>
      <c r="D142" s="106">
        <f>C233</f>
        <v>0</v>
      </c>
      <c r="E142" s="106">
        <f>C233</f>
        <v>0</v>
      </c>
      <c r="F142" s="106">
        <f>D233</f>
        <v>0</v>
      </c>
      <c r="G142" s="106">
        <f>E233</f>
        <v>0</v>
      </c>
      <c r="H142" s="106">
        <f>F233</f>
        <v>0</v>
      </c>
      <c r="I142" s="94">
        <f>SUM(B142:H142)</f>
        <v>0</v>
      </c>
      <c r="J142" s="86"/>
      <c r="K142" s="86"/>
      <c r="L142" s="86"/>
      <c r="M142" s="164"/>
      <c r="N142" s="87"/>
      <c r="O142" s="87"/>
      <c r="P142" s="87"/>
      <c r="Q142" s="85"/>
      <c r="R142" s="85"/>
      <c r="S142" s="85"/>
      <c r="T142" s="85"/>
      <c r="U142" s="85"/>
      <c r="V142" s="85"/>
      <c r="W142" s="85"/>
      <c r="X142" s="85"/>
    </row>
    <row r="143" spans="1:25" s="154" customFormat="1" ht="26.25" customHeight="1" x14ac:dyDescent="0.3">
      <c r="A143" s="151"/>
      <c r="B143" s="194"/>
      <c r="C143" s="194"/>
      <c r="D143" s="194"/>
      <c r="E143" s="194"/>
      <c r="F143" s="194"/>
      <c r="G143" s="194"/>
      <c r="H143" s="194"/>
      <c r="I143" s="152"/>
      <c r="J143" s="152"/>
      <c r="K143" s="195"/>
      <c r="L143" s="194"/>
      <c r="M143" s="85"/>
      <c r="N143" s="155"/>
      <c r="O143" s="87"/>
      <c r="P143" s="87"/>
      <c r="Q143" s="87"/>
    </row>
    <row r="144" spans="1:25" s="154" customFormat="1" ht="26.25" customHeight="1" x14ac:dyDescent="0.3">
      <c r="A144" s="486" t="s">
        <v>0</v>
      </c>
      <c r="B144" s="463" t="s">
        <v>51</v>
      </c>
      <c r="C144" s="464"/>
      <c r="D144" s="465"/>
      <c r="E144" s="460" t="s">
        <v>1</v>
      </c>
      <c r="F144" s="194"/>
      <c r="G144" s="194"/>
      <c r="H144" s="194"/>
      <c r="I144" s="152"/>
      <c r="J144" s="152"/>
      <c r="K144" s="195"/>
      <c r="L144" s="194"/>
      <c r="M144" s="85"/>
      <c r="N144" s="155"/>
      <c r="O144" s="87"/>
      <c r="P144" s="87"/>
      <c r="Q144" s="87"/>
    </row>
    <row r="145" spans="1:17" s="154" customFormat="1" ht="26.25" customHeight="1" x14ac:dyDescent="0.3">
      <c r="A145" s="486"/>
      <c r="B145" s="57" t="s">
        <v>124</v>
      </c>
      <c r="C145" s="57" t="s">
        <v>125</v>
      </c>
      <c r="D145" s="57" t="s">
        <v>191</v>
      </c>
      <c r="E145" s="462"/>
      <c r="F145" s="194"/>
      <c r="G145" s="194"/>
      <c r="H145" s="194"/>
      <c r="I145" s="152"/>
      <c r="J145" s="152"/>
      <c r="K145" s="195"/>
      <c r="L145" s="194"/>
      <c r="M145" s="85"/>
      <c r="N145" s="155"/>
      <c r="O145" s="87"/>
      <c r="P145" s="87"/>
      <c r="Q145" s="87"/>
    </row>
    <row r="146" spans="1:17" s="154" customFormat="1" ht="26.25" customHeight="1" x14ac:dyDescent="0.3">
      <c r="A146" s="62" t="s">
        <v>33</v>
      </c>
      <c r="B146" s="63">
        <f>SUMIFS($N$35:$N$40,$M$35:$M$40, "agricolo")</f>
        <v>0</v>
      </c>
      <c r="C146" s="63">
        <f>SUMIFS($N$35:$N$40,$M$35:$M$40, "forestale")</f>
        <v>0</v>
      </c>
      <c r="D146" s="63">
        <f>SUMIFS($N$35:$N$40,$M$35:$M$40, "altri settori")</f>
        <v>0</v>
      </c>
      <c r="E146" s="63">
        <f>SUM(B146:D146)</f>
        <v>0</v>
      </c>
      <c r="F146" s="194"/>
      <c r="G146" s="194"/>
      <c r="H146" s="194"/>
      <c r="I146" s="152"/>
      <c r="J146" s="152"/>
      <c r="K146" s="195"/>
      <c r="L146" s="194"/>
      <c r="M146" s="85"/>
      <c r="N146" s="155"/>
      <c r="O146" s="87"/>
      <c r="P146" s="87"/>
      <c r="Q146" s="87"/>
    </row>
    <row r="147" spans="1:17" s="154" customFormat="1" ht="26.25" customHeight="1" x14ac:dyDescent="0.3">
      <c r="A147" s="62" t="s">
        <v>38</v>
      </c>
      <c r="B147" s="63">
        <f>SUMIFS($N$45:$N$48,$M$45:$M$48, "agricolo")</f>
        <v>0</v>
      </c>
      <c r="C147" s="63">
        <f>SUMIFS($N$45:$N$48,$M$45:$M$48, "forestale")</f>
        <v>0</v>
      </c>
      <c r="D147" s="63">
        <f>SUMIFS($N$45:$N$48,$M$45:$M$48, "altri settori")</f>
        <v>0</v>
      </c>
      <c r="E147" s="63">
        <f>SUM(B147:D147)</f>
        <v>0</v>
      </c>
      <c r="F147" s="194"/>
      <c r="G147" s="194"/>
      <c r="H147" s="194"/>
      <c r="I147" s="152"/>
      <c r="J147" s="152"/>
      <c r="K147" s="195"/>
      <c r="L147" s="194"/>
      <c r="M147" s="85"/>
      <c r="N147" s="155"/>
      <c r="O147" s="87"/>
      <c r="P147" s="87"/>
      <c r="Q147" s="87"/>
    </row>
    <row r="148" spans="1:17" s="154" customFormat="1" ht="26.25" customHeight="1" x14ac:dyDescent="0.3">
      <c r="A148" s="69" t="s">
        <v>42</v>
      </c>
      <c r="B148" s="70">
        <f>SUM(B146:B147)</f>
        <v>0</v>
      </c>
      <c r="C148" s="70">
        <f t="shared" ref="C148:D148" si="39">SUM(C146:C147)</f>
        <v>0</v>
      </c>
      <c r="D148" s="70">
        <f t="shared" si="39"/>
        <v>0</v>
      </c>
      <c r="E148" s="70">
        <f>SUM(E146:E147)</f>
        <v>0</v>
      </c>
      <c r="F148" s="194"/>
      <c r="G148" s="194"/>
      <c r="H148" s="194"/>
      <c r="I148" s="152"/>
      <c r="J148" s="152"/>
      <c r="K148" s="195"/>
      <c r="L148" s="194"/>
      <c r="M148" s="85"/>
      <c r="N148" s="155"/>
      <c r="O148" s="87"/>
      <c r="P148" s="87"/>
      <c r="Q148" s="87"/>
    </row>
    <row r="149" spans="1:17" s="154" customFormat="1" ht="26.25" customHeight="1" x14ac:dyDescent="0.3">
      <c r="A149" s="62" t="s">
        <v>7</v>
      </c>
      <c r="B149" s="63">
        <f>SUMIFS($N$53:$N$55,$M$53:$M$55, "agricolo")</f>
        <v>0</v>
      </c>
      <c r="C149" s="63">
        <f>SUMIFS($N$53:$N$55,$M$53:$M$55, "forestale")</f>
        <v>0</v>
      </c>
      <c r="D149" s="63">
        <f>SUMIFS($N$53:$N$55,$M$53:$M$55, "altri settori")</f>
        <v>0</v>
      </c>
      <c r="E149" s="63">
        <f t="shared" ref="E149:E154" si="40">SUM(B149:D149)</f>
        <v>0</v>
      </c>
      <c r="F149" s="194"/>
      <c r="G149" s="194"/>
      <c r="H149" s="194"/>
      <c r="I149" s="152"/>
      <c r="J149" s="152"/>
      <c r="K149" s="195"/>
      <c r="L149" s="194"/>
      <c r="M149" s="85"/>
      <c r="N149" s="155"/>
      <c r="O149" s="87"/>
      <c r="P149" s="87"/>
      <c r="Q149" s="87"/>
    </row>
    <row r="150" spans="1:17" s="154" customFormat="1" ht="26.25" customHeight="1" x14ac:dyDescent="0.3">
      <c r="A150" s="62" t="s">
        <v>4</v>
      </c>
      <c r="B150" s="63">
        <f>SUMIFS($N$60:$N$63,$M$60:$M$63, "agricolo")</f>
        <v>0</v>
      </c>
      <c r="C150" s="63">
        <f>SUMIFS($N$60:$N$63,$M$60:$M$63, "forestale")</f>
        <v>0</v>
      </c>
      <c r="D150" s="63">
        <f>SUMIFS($N$60:$N$63,$M$60:$M$63, "altri settori")</f>
        <v>0</v>
      </c>
      <c r="E150" s="63">
        <f t="shared" si="40"/>
        <v>0</v>
      </c>
      <c r="F150" s="194"/>
      <c r="G150" s="194"/>
      <c r="H150" s="194"/>
      <c r="I150" s="152"/>
      <c r="J150" s="152"/>
      <c r="K150" s="195"/>
      <c r="L150" s="194"/>
      <c r="M150" s="85"/>
      <c r="N150" s="155"/>
      <c r="O150" s="87"/>
      <c r="P150" s="87"/>
      <c r="Q150" s="87"/>
    </row>
    <row r="151" spans="1:17" s="154" customFormat="1" ht="26.25" customHeight="1" x14ac:dyDescent="0.3">
      <c r="A151" s="62" t="s">
        <v>44</v>
      </c>
      <c r="B151" s="63">
        <f>SUMIFS($N$68:$N$71,$M$68:$M$71, "agricolo")</f>
        <v>0</v>
      </c>
      <c r="C151" s="63">
        <f>SUMIFS($N$68:$N$71,$M$68:$M$71, "forestale")</f>
        <v>0</v>
      </c>
      <c r="D151" s="63">
        <f>SUMIFS($N$68:$N$71,$M$68:$M$71, "altri settori")</f>
        <v>0</v>
      </c>
      <c r="E151" s="63">
        <f t="shared" si="40"/>
        <v>0</v>
      </c>
      <c r="F151" s="194"/>
      <c r="G151" s="194"/>
      <c r="H151" s="194"/>
      <c r="I151" s="152"/>
      <c r="J151" s="152"/>
      <c r="K151" s="195"/>
      <c r="L151" s="194"/>
      <c r="M151" s="85"/>
      <c r="N151" s="155"/>
      <c r="O151" s="87"/>
      <c r="P151" s="87"/>
      <c r="Q151" s="87"/>
    </row>
    <row r="152" spans="1:17" s="154" customFormat="1" ht="26.25" customHeight="1" x14ac:dyDescent="0.3">
      <c r="A152" s="62" t="s">
        <v>16</v>
      </c>
      <c r="B152" s="63">
        <f>SUMIFS($N$76:$N$79,$M$76:$M$79, "agricolo")</f>
        <v>0</v>
      </c>
      <c r="C152" s="63">
        <f>SUMIFS($N$76:$N$79,$M$76:$M$79, "forestale")</f>
        <v>0</v>
      </c>
      <c r="D152" s="63">
        <f>SUMIFS($N$76:$N$79,$M$76:$M$79, "altri settori")</f>
        <v>0</v>
      </c>
      <c r="E152" s="63">
        <f t="shared" si="40"/>
        <v>0</v>
      </c>
      <c r="F152" s="194"/>
      <c r="G152" s="194"/>
      <c r="H152" s="194"/>
      <c r="I152" s="152"/>
      <c r="J152" s="152"/>
      <c r="K152" s="195"/>
      <c r="L152" s="194"/>
      <c r="M152" s="85"/>
      <c r="N152" s="155"/>
      <c r="O152" s="87"/>
      <c r="P152" s="87"/>
      <c r="Q152" s="87"/>
    </row>
    <row r="153" spans="1:17" s="154" customFormat="1" ht="26.25" customHeight="1" x14ac:dyDescent="0.3">
      <c r="A153" s="62" t="s">
        <v>5</v>
      </c>
      <c r="B153" s="63">
        <f>SUMIFS($N$84:$N$87,$M$84:$M$87, "agricolo")</f>
        <v>0</v>
      </c>
      <c r="C153" s="63">
        <f>SUMIFS($N$84:$N$87,$M$84:$M$87, "forestale")</f>
        <v>0</v>
      </c>
      <c r="D153" s="63">
        <f>SUMIFS($N$84:$N$87,$M$84:$M$87, "altri settori")</f>
        <v>0</v>
      </c>
      <c r="E153" s="63">
        <f t="shared" si="40"/>
        <v>0</v>
      </c>
      <c r="F153" s="194"/>
      <c r="G153" s="194"/>
      <c r="H153" s="194"/>
      <c r="I153" s="152"/>
      <c r="J153" s="152"/>
      <c r="K153" s="195"/>
      <c r="L153" s="194"/>
      <c r="M153" s="85"/>
      <c r="N153" s="155"/>
      <c r="O153" s="87"/>
      <c r="P153" s="87"/>
      <c r="Q153" s="87"/>
    </row>
    <row r="154" spans="1:17" s="154" customFormat="1" ht="26.25" customHeight="1" x14ac:dyDescent="0.3">
      <c r="A154" s="62" t="s">
        <v>39</v>
      </c>
      <c r="B154" s="63">
        <f>SUMIFS($N$92:$N$95,$M$92:$M$95, "agricolo")</f>
        <v>0</v>
      </c>
      <c r="C154" s="63">
        <f>SUMIFS($N$92:$N$95,$M$92:$M$95, "forestale")</f>
        <v>0</v>
      </c>
      <c r="D154" s="63">
        <f>SUMIFS($N$92:$N$95,$M$92:$M$95, "altri settori")</f>
        <v>0</v>
      </c>
      <c r="E154" s="63">
        <f t="shared" si="40"/>
        <v>0</v>
      </c>
      <c r="F154" s="194"/>
      <c r="G154" s="194"/>
      <c r="H154" s="194"/>
      <c r="I154" s="152"/>
      <c r="J154" s="152"/>
      <c r="K154" s="195"/>
      <c r="L154" s="194"/>
      <c r="M154" s="85"/>
      <c r="N154" s="155"/>
      <c r="O154" s="87"/>
      <c r="P154" s="87"/>
      <c r="Q154" s="87"/>
    </row>
    <row r="155" spans="1:17" s="154" customFormat="1" ht="26.25" customHeight="1" x14ac:dyDescent="0.3">
      <c r="A155" s="72" t="s">
        <v>2</v>
      </c>
      <c r="B155" s="73">
        <f t="shared" ref="B155:D155" si="41">SUM(B148:B154)</f>
        <v>0</v>
      </c>
      <c r="C155" s="73">
        <f t="shared" si="41"/>
        <v>0</v>
      </c>
      <c r="D155" s="73">
        <f t="shared" si="41"/>
        <v>0</v>
      </c>
      <c r="E155" s="73">
        <f>SUM(E148:E154)</f>
        <v>0</v>
      </c>
      <c r="F155" s="194"/>
      <c r="G155" s="194"/>
      <c r="H155" s="194"/>
      <c r="I155" s="152"/>
      <c r="J155" s="152"/>
      <c r="K155" s="195"/>
      <c r="L155" s="194"/>
      <c r="M155" s="85"/>
      <c r="N155" s="155"/>
      <c r="O155" s="87"/>
      <c r="P155" s="87"/>
      <c r="Q155" s="87"/>
    </row>
    <row r="156" spans="1:17" s="154" customFormat="1" ht="26.25" customHeight="1" x14ac:dyDescent="0.3">
      <c r="A156" s="76" t="s">
        <v>34</v>
      </c>
      <c r="B156" s="77">
        <f>B148*0.15</f>
        <v>0</v>
      </c>
      <c r="C156" s="77">
        <f t="shared" ref="C156:E156" si="42">C148*0.15</f>
        <v>0</v>
      </c>
      <c r="D156" s="77">
        <f t="shared" si="42"/>
        <v>0</v>
      </c>
      <c r="E156" s="77">
        <f t="shared" si="42"/>
        <v>0</v>
      </c>
      <c r="F156" s="194"/>
      <c r="G156" s="194"/>
      <c r="H156" s="194"/>
      <c r="I156" s="152"/>
      <c r="J156" s="152"/>
      <c r="K156" s="195"/>
      <c r="L156" s="194"/>
      <c r="M156" s="85"/>
      <c r="N156" s="155"/>
      <c r="O156" s="87"/>
      <c r="P156" s="87"/>
      <c r="Q156" s="87"/>
    </row>
    <row r="157" spans="1:17" s="154" customFormat="1" ht="26.25" customHeight="1" x14ac:dyDescent="0.3">
      <c r="A157" s="80" t="s">
        <v>130</v>
      </c>
      <c r="B157" s="81">
        <f t="shared" ref="B157:D157" si="43">B155+B156</f>
        <v>0</v>
      </c>
      <c r="C157" s="81">
        <f t="shared" si="43"/>
        <v>0</v>
      </c>
      <c r="D157" s="81">
        <f t="shared" si="43"/>
        <v>0</v>
      </c>
      <c r="E157" s="81">
        <f>E155+E156</f>
        <v>0</v>
      </c>
      <c r="F157" s="194"/>
      <c r="G157" s="194"/>
      <c r="H157" s="194"/>
      <c r="I157" s="152"/>
      <c r="J157" s="152"/>
      <c r="K157" s="195"/>
      <c r="L157" s="194"/>
      <c r="M157" s="85"/>
      <c r="N157" s="155"/>
      <c r="O157" s="87"/>
      <c r="P157" s="87"/>
      <c r="Q157" s="87"/>
    </row>
    <row r="158" spans="1:17" s="154" customFormat="1" ht="26.25" customHeight="1" x14ac:dyDescent="0.3">
      <c r="A158" s="80" t="s">
        <v>131</v>
      </c>
      <c r="B158" s="81">
        <f>B157</f>
        <v>0</v>
      </c>
      <c r="C158" s="81">
        <f>C157</f>
        <v>0</v>
      </c>
      <c r="D158" s="81">
        <f>D157*0.7</f>
        <v>0</v>
      </c>
      <c r="E158" s="81">
        <f>SUM(B158:D158)</f>
        <v>0</v>
      </c>
      <c r="F158" s="194"/>
      <c r="G158" s="194"/>
      <c r="H158" s="194"/>
      <c r="I158" s="152"/>
      <c r="J158" s="152"/>
      <c r="K158" s="195"/>
      <c r="L158" s="194"/>
      <c r="M158" s="85"/>
      <c r="N158" s="155"/>
      <c r="O158" s="87"/>
      <c r="P158" s="87"/>
      <c r="Q158" s="87"/>
    </row>
    <row r="159" spans="1:17" s="154" customFormat="1" ht="26.25" customHeight="1" x14ac:dyDescent="0.3">
      <c r="A159" s="151"/>
      <c r="B159" s="194"/>
      <c r="C159" s="194"/>
      <c r="D159" s="194"/>
      <c r="E159" s="194"/>
      <c r="F159" s="194"/>
      <c r="G159" s="194"/>
      <c r="H159" s="194"/>
      <c r="I159" s="152"/>
      <c r="J159" s="152"/>
      <c r="K159" s="195"/>
      <c r="L159" s="194"/>
      <c r="M159" s="85"/>
      <c r="N159" s="155"/>
      <c r="O159" s="87"/>
      <c r="P159" s="87"/>
      <c r="Q159" s="87"/>
    </row>
    <row r="160" spans="1:17" s="154" customFormat="1" ht="26.25" customHeight="1" x14ac:dyDescent="0.3">
      <c r="A160" s="151"/>
      <c r="B160" s="194"/>
      <c r="C160" s="194"/>
      <c r="D160" s="194"/>
      <c r="E160" s="194"/>
      <c r="F160" s="194"/>
      <c r="G160" s="194"/>
      <c r="H160" s="194"/>
      <c r="I160" s="152"/>
      <c r="J160" s="152"/>
      <c r="K160" s="195"/>
      <c r="L160" s="194"/>
      <c r="M160" s="85"/>
      <c r="N160" s="155"/>
      <c r="O160" s="87"/>
      <c r="P160" s="87"/>
      <c r="Q160" s="87"/>
    </row>
    <row r="161" spans="1:17" s="154" customFormat="1" ht="26.25" customHeight="1" x14ac:dyDescent="0.3">
      <c r="A161" s="151"/>
      <c r="B161" s="194"/>
      <c r="C161" s="194"/>
      <c r="D161" s="194"/>
      <c r="E161" s="194"/>
      <c r="F161" s="194"/>
      <c r="G161" s="194"/>
      <c r="H161" s="194"/>
      <c r="I161" s="152"/>
      <c r="J161" s="152"/>
      <c r="K161" s="195"/>
      <c r="L161" s="194"/>
      <c r="M161" s="85"/>
      <c r="N161" s="155"/>
      <c r="O161" s="87"/>
      <c r="P161" s="87"/>
      <c r="Q161" s="87"/>
    </row>
    <row r="162" spans="1:17" s="154" customFormat="1" ht="26.25" customHeight="1" x14ac:dyDescent="0.3">
      <c r="A162" s="151"/>
      <c r="B162" s="194"/>
      <c r="C162" s="194"/>
      <c r="D162" s="194"/>
      <c r="E162" s="194"/>
      <c r="F162" s="194"/>
      <c r="G162" s="194"/>
      <c r="H162" s="194"/>
      <c r="I162" s="152"/>
      <c r="J162" s="152"/>
      <c r="K162" s="195"/>
      <c r="L162" s="194"/>
      <c r="M162" s="85"/>
      <c r="N162" s="155"/>
      <c r="O162" s="87"/>
      <c r="P162" s="87"/>
      <c r="Q162" s="87"/>
    </row>
    <row r="163" spans="1:17" s="154" customFormat="1" ht="26.25" customHeight="1" x14ac:dyDescent="0.3">
      <c r="A163" s="151"/>
      <c r="B163" s="194"/>
      <c r="C163" s="194"/>
      <c r="D163" s="194"/>
      <c r="E163" s="194"/>
      <c r="F163" s="194"/>
      <c r="G163" s="194"/>
      <c r="H163" s="194"/>
      <c r="I163" s="152"/>
      <c r="J163" s="152"/>
      <c r="K163" s="195"/>
      <c r="L163" s="194"/>
      <c r="M163" s="85"/>
      <c r="N163" s="155"/>
      <c r="O163" s="87"/>
      <c r="P163" s="87"/>
      <c r="Q163" s="87"/>
    </row>
    <row r="164" spans="1:17" s="154" customFormat="1" ht="26.25" customHeight="1" x14ac:dyDescent="0.3">
      <c r="A164" s="151"/>
      <c r="B164" s="194"/>
      <c r="C164" s="194"/>
      <c r="D164" s="194"/>
      <c r="E164" s="194"/>
      <c r="F164" s="194"/>
      <c r="G164" s="194"/>
      <c r="H164" s="194"/>
      <c r="I164" s="152"/>
      <c r="J164" s="152"/>
      <c r="K164" s="195"/>
      <c r="L164" s="194"/>
      <c r="M164" s="85"/>
      <c r="N164" s="155"/>
      <c r="O164" s="87"/>
      <c r="P164" s="87"/>
      <c r="Q164" s="87"/>
    </row>
    <row r="165" spans="1:17" s="154" customFormat="1" ht="26.25" customHeight="1" x14ac:dyDescent="0.3">
      <c r="A165" s="151"/>
      <c r="B165" s="194"/>
      <c r="C165" s="194"/>
      <c r="D165" s="194"/>
      <c r="E165" s="194"/>
      <c r="F165" s="194"/>
      <c r="G165" s="194"/>
      <c r="H165" s="194"/>
      <c r="I165" s="152"/>
      <c r="J165" s="152"/>
      <c r="K165" s="195"/>
      <c r="L165" s="194"/>
      <c r="M165" s="85"/>
      <c r="N165" s="155"/>
      <c r="O165" s="87"/>
      <c r="P165" s="87"/>
      <c r="Q165" s="87"/>
    </row>
    <row r="166" spans="1:17" s="154" customFormat="1" ht="26.25" customHeight="1" x14ac:dyDescent="0.3">
      <c r="A166" s="151"/>
      <c r="B166" s="194"/>
      <c r="C166" s="194"/>
      <c r="D166" s="194"/>
      <c r="E166" s="194"/>
      <c r="F166" s="194"/>
      <c r="G166" s="194"/>
      <c r="H166" s="194"/>
      <c r="I166" s="152"/>
      <c r="J166" s="152"/>
      <c r="K166" s="195"/>
      <c r="L166" s="194"/>
      <c r="M166" s="85"/>
      <c r="N166" s="155"/>
      <c r="O166" s="87"/>
      <c r="P166" s="87"/>
      <c r="Q166" s="87"/>
    </row>
    <row r="167" spans="1:17" s="154" customFormat="1" ht="26.25" customHeight="1" x14ac:dyDescent="0.3">
      <c r="A167" s="151"/>
      <c r="B167" s="194"/>
      <c r="C167" s="194"/>
      <c r="D167" s="194"/>
      <c r="E167" s="194"/>
      <c r="F167" s="194"/>
      <c r="G167" s="194"/>
      <c r="H167" s="194"/>
      <c r="I167" s="152"/>
      <c r="J167" s="152"/>
      <c r="K167" s="195"/>
      <c r="L167" s="194"/>
      <c r="M167" s="85"/>
      <c r="N167" s="155"/>
      <c r="O167" s="87"/>
      <c r="P167" s="87"/>
      <c r="Q167" s="87"/>
    </row>
    <row r="168" spans="1:17" s="154" customFormat="1" ht="26.25" customHeight="1" x14ac:dyDescent="0.3">
      <c r="A168" s="151"/>
      <c r="B168" s="194"/>
      <c r="C168" s="194"/>
      <c r="D168" s="194"/>
      <c r="E168" s="194"/>
      <c r="F168" s="194"/>
      <c r="G168" s="194"/>
      <c r="H168" s="194"/>
      <c r="I168" s="152"/>
      <c r="J168" s="152"/>
      <c r="K168" s="195"/>
      <c r="L168" s="194"/>
      <c r="M168" s="85"/>
      <c r="N168" s="155"/>
      <c r="O168" s="87"/>
      <c r="P168" s="87"/>
      <c r="Q168" s="87"/>
    </row>
    <row r="169" spans="1:17" s="154" customFormat="1" ht="26.25" customHeight="1" x14ac:dyDescent="0.3">
      <c r="A169" s="151"/>
      <c r="B169" s="194"/>
      <c r="C169" s="194"/>
      <c r="D169" s="194"/>
      <c r="E169" s="194"/>
      <c r="F169" s="194"/>
      <c r="G169" s="194"/>
      <c r="H169" s="194"/>
      <c r="I169" s="152"/>
      <c r="J169" s="152"/>
      <c r="K169" s="195"/>
      <c r="L169" s="194"/>
      <c r="M169" s="85"/>
      <c r="N169" s="155"/>
      <c r="O169" s="87"/>
      <c r="P169" s="87"/>
      <c r="Q169" s="87"/>
    </row>
    <row r="170" spans="1:17" s="154" customFormat="1" ht="26.25" customHeight="1" x14ac:dyDescent="0.3">
      <c r="A170" s="151"/>
      <c r="B170" s="194"/>
      <c r="C170" s="194"/>
      <c r="D170" s="194"/>
      <c r="E170" s="194"/>
      <c r="F170" s="194"/>
      <c r="G170" s="194"/>
      <c r="H170" s="194"/>
      <c r="I170" s="152"/>
      <c r="J170" s="152"/>
      <c r="K170" s="195"/>
      <c r="L170" s="194"/>
      <c r="M170" s="85"/>
      <c r="N170" s="155"/>
      <c r="O170" s="87"/>
      <c r="P170" s="87"/>
      <c r="Q170" s="87"/>
    </row>
    <row r="171" spans="1:17" s="154" customFormat="1" ht="26.25" customHeight="1" x14ac:dyDescent="0.3">
      <c r="A171" s="151"/>
      <c r="B171" s="194"/>
      <c r="C171" s="194"/>
      <c r="D171" s="194"/>
      <c r="E171" s="194"/>
      <c r="F171" s="194"/>
      <c r="G171" s="194"/>
      <c r="H171" s="194"/>
      <c r="I171" s="152"/>
      <c r="J171" s="152"/>
      <c r="K171" s="195"/>
      <c r="L171" s="194"/>
      <c r="M171" s="85"/>
      <c r="N171" s="155"/>
      <c r="O171" s="87"/>
      <c r="P171" s="87"/>
      <c r="Q171" s="87"/>
    </row>
    <row r="172" spans="1:17" s="154" customFormat="1" ht="26.25" customHeight="1" x14ac:dyDescent="0.3">
      <c r="A172" s="151"/>
      <c r="B172" s="194"/>
      <c r="C172" s="194"/>
      <c r="D172" s="194"/>
      <c r="E172" s="194"/>
      <c r="F172" s="194"/>
      <c r="G172" s="194"/>
      <c r="H172" s="194"/>
      <c r="I172" s="152"/>
      <c r="J172" s="152"/>
      <c r="K172" s="195"/>
      <c r="L172" s="194"/>
      <c r="M172" s="85"/>
      <c r="N172" s="155"/>
      <c r="O172" s="87"/>
      <c r="P172" s="87"/>
      <c r="Q172" s="87"/>
    </row>
    <row r="173" spans="1:17" s="154" customFormat="1" ht="26.25" customHeight="1" x14ac:dyDescent="0.3">
      <c r="A173" s="151"/>
      <c r="B173" s="194"/>
      <c r="C173" s="194"/>
      <c r="D173" s="194"/>
      <c r="E173" s="194"/>
      <c r="F173" s="194"/>
      <c r="G173" s="194"/>
      <c r="H173" s="194"/>
      <c r="I173" s="152"/>
      <c r="J173" s="152"/>
      <c r="K173" s="195"/>
      <c r="L173" s="194"/>
      <c r="M173" s="85"/>
      <c r="N173" s="155"/>
      <c r="O173" s="87"/>
      <c r="P173" s="87"/>
      <c r="Q173" s="87"/>
    </row>
    <row r="174" spans="1:17" s="154" customFormat="1" ht="26.25" customHeight="1" x14ac:dyDescent="0.3">
      <c r="A174" s="151"/>
      <c r="B174" s="194"/>
      <c r="C174" s="194"/>
      <c r="D174" s="194"/>
      <c r="E174" s="194"/>
      <c r="F174" s="194"/>
      <c r="G174" s="194"/>
      <c r="H174" s="194"/>
      <c r="I174" s="152"/>
      <c r="J174" s="152"/>
      <c r="K174" s="195"/>
      <c r="L174" s="194"/>
      <c r="M174" s="85"/>
      <c r="N174" s="155"/>
      <c r="O174" s="87"/>
      <c r="P174" s="87"/>
      <c r="Q174" s="87"/>
    </row>
    <row r="175" spans="1:17" s="154" customFormat="1" ht="26.25" customHeight="1" x14ac:dyDescent="0.3">
      <c r="A175" s="151"/>
      <c r="B175" s="194"/>
      <c r="C175" s="194"/>
      <c r="D175" s="194"/>
      <c r="E175" s="194"/>
      <c r="F175" s="194"/>
      <c r="G175" s="194"/>
      <c r="H175" s="194"/>
      <c r="I175" s="152"/>
      <c r="J175" s="152"/>
      <c r="K175" s="195"/>
      <c r="L175" s="194"/>
      <c r="M175" s="85"/>
      <c r="N175" s="155"/>
      <c r="O175" s="87"/>
      <c r="P175" s="87"/>
      <c r="Q175" s="87"/>
    </row>
    <row r="176" spans="1:17" s="154" customFormat="1" ht="26.25" customHeight="1" x14ac:dyDescent="0.3">
      <c r="A176" s="151"/>
      <c r="B176" s="194"/>
      <c r="C176" s="194"/>
      <c r="D176" s="194"/>
      <c r="E176" s="194"/>
      <c r="F176" s="194"/>
      <c r="G176" s="194"/>
      <c r="H176" s="194"/>
      <c r="I176" s="152"/>
      <c r="J176" s="152"/>
      <c r="K176" s="195"/>
      <c r="L176" s="194"/>
      <c r="M176" s="85"/>
      <c r="N176" s="155"/>
      <c r="O176" s="87"/>
      <c r="P176" s="87"/>
      <c r="Q176" s="87"/>
    </row>
    <row r="177" spans="1:17" s="154" customFormat="1" ht="26.25" customHeight="1" x14ac:dyDescent="0.3">
      <c r="A177" s="151"/>
      <c r="B177" s="194"/>
      <c r="C177" s="194"/>
      <c r="D177" s="194"/>
      <c r="E177" s="194"/>
      <c r="F177" s="194"/>
      <c r="G177" s="194"/>
      <c r="H177" s="194"/>
      <c r="I177" s="152"/>
      <c r="J177" s="152"/>
      <c r="K177" s="195"/>
      <c r="L177" s="194"/>
      <c r="M177" s="85"/>
      <c r="N177" s="155"/>
      <c r="O177" s="87"/>
      <c r="P177" s="87"/>
      <c r="Q177" s="87"/>
    </row>
    <row r="178" spans="1:17" s="154" customFormat="1" ht="26.25" customHeight="1" x14ac:dyDescent="0.3">
      <c r="A178" s="151"/>
      <c r="B178" s="194"/>
      <c r="C178" s="194"/>
      <c r="D178" s="194"/>
      <c r="E178" s="194"/>
      <c r="F178" s="194"/>
      <c r="G178" s="194"/>
      <c r="H178" s="194"/>
      <c r="I178" s="152"/>
      <c r="J178" s="152"/>
      <c r="K178" s="195"/>
      <c r="L178" s="194"/>
      <c r="M178" s="85"/>
      <c r="N178" s="155"/>
      <c r="O178" s="87"/>
      <c r="P178" s="87"/>
      <c r="Q178" s="87"/>
    </row>
    <row r="179" spans="1:17" s="154" customFormat="1" ht="26.25" customHeight="1" x14ac:dyDescent="0.3">
      <c r="A179" s="151"/>
      <c r="B179" s="194"/>
      <c r="C179" s="194"/>
      <c r="D179" s="194"/>
      <c r="E179" s="194"/>
      <c r="F179" s="194"/>
      <c r="G179" s="194"/>
      <c r="H179" s="194"/>
      <c r="I179" s="152"/>
      <c r="J179" s="152"/>
      <c r="K179" s="195"/>
      <c r="L179" s="194"/>
      <c r="M179" s="85"/>
      <c r="N179" s="155"/>
      <c r="O179" s="87"/>
      <c r="P179" s="87"/>
      <c r="Q179" s="87"/>
    </row>
    <row r="180" spans="1:17" s="154" customFormat="1" ht="26.25" customHeight="1" x14ac:dyDescent="0.3">
      <c r="A180" s="151"/>
      <c r="B180" s="194"/>
      <c r="C180" s="194"/>
      <c r="D180" s="194"/>
      <c r="E180" s="194"/>
      <c r="F180" s="194"/>
      <c r="G180" s="194"/>
      <c r="H180" s="194"/>
      <c r="I180" s="152"/>
      <c r="J180" s="152"/>
      <c r="K180" s="195"/>
      <c r="L180" s="194"/>
      <c r="M180" s="85"/>
      <c r="N180" s="155"/>
      <c r="O180" s="87"/>
      <c r="P180" s="87"/>
      <c r="Q180" s="87"/>
    </row>
    <row r="181" spans="1:17" s="154" customFormat="1" ht="26.25" customHeight="1" x14ac:dyDescent="0.3">
      <c r="A181" s="151"/>
      <c r="B181" s="194"/>
      <c r="C181" s="194"/>
      <c r="D181" s="194"/>
      <c r="E181" s="194"/>
      <c r="F181" s="194"/>
      <c r="G181" s="194"/>
      <c r="H181" s="194"/>
      <c r="I181" s="152"/>
      <c r="J181" s="152"/>
      <c r="K181" s="195"/>
      <c r="L181" s="194"/>
      <c r="M181" s="85"/>
      <c r="N181" s="155"/>
      <c r="O181" s="87"/>
      <c r="P181" s="87"/>
      <c r="Q181" s="87"/>
    </row>
    <row r="182" spans="1:17" s="154" customFormat="1" ht="26.25" customHeight="1" x14ac:dyDescent="0.3">
      <c r="A182" s="151"/>
      <c r="B182" s="194"/>
      <c r="C182" s="194"/>
      <c r="D182" s="194"/>
      <c r="E182" s="194"/>
      <c r="F182" s="194"/>
      <c r="G182" s="194"/>
      <c r="H182" s="194"/>
      <c r="I182" s="152"/>
      <c r="J182" s="152"/>
      <c r="K182" s="195"/>
      <c r="L182" s="194"/>
      <c r="M182" s="85"/>
      <c r="N182" s="155"/>
      <c r="O182" s="87"/>
      <c r="P182" s="87"/>
      <c r="Q182" s="87"/>
    </row>
    <row r="183" spans="1:17" s="154" customFormat="1" ht="26.25" customHeight="1" x14ac:dyDescent="0.3">
      <c r="A183" s="151"/>
      <c r="B183" s="194"/>
      <c r="C183" s="194"/>
      <c r="D183" s="194"/>
      <c r="E183" s="194"/>
      <c r="F183" s="194"/>
      <c r="G183" s="194"/>
      <c r="H183" s="194"/>
      <c r="I183" s="152"/>
      <c r="J183" s="152"/>
      <c r="K183" s="195"/>
      <c r="L183" s="194"/>
      <c r="M183" s="85"/>
      <c r="N183" s="155"/>
      <c r="O183" s="87"/>
      <c r="P183" s="87"/>
      <c r="Q183" s="87"/>
    </row>
    <row r="184" spans="1:17" s="154" customFormat="1" ht="26.25" customHeight="1" x14ac:dyDescent="0.3">
      <c r="A184" s="151"/>
      <c r="B184" s="194"/>
      <c r="C184" s="194"/>
      <c r="D184" s="194"/>
      <c r="E184" s="194"/>
      <c r="F184" s="194"/>
      <c r="G184" s="194"/>
      <c r="H184" s="194"/>
      <c r="I184" s="152"/>
      <c r="J184" s="152"/>
      <c r="K184" s="195"/>
      <c r="L184" s="194"/>
      <c r="M184" s="85"/>
      <c r="N184" s="155"/>
      <c r="O184" s="87"/>
      <c r="P184" s="87"/>
      <c r="Q184" s="87"/>
    </row>
    <row r="185" spans="1:17" s="154" customFormat="1" ht="26.25" customHeight="1" x14ac:dyDescent="0.3">
      <c r="A185" s="151"/>
      <c r="B185" s="194"/>
      <c r="C185" s="194"/>
      <c r="D185" s="194"/>
      <c r="E185" s="194"/>
      <c r="F185" s="194"/>
      <c r="G185" s="194"/>
      <c r="H185" s="194"/>
      <c r="I185" s="152"/>
      <c r="J185" s="152"/>
      <c r="K185" s="195"/>
      <c r="L185" s="194"/>
      <c r="M185" s="85"/>
      <c r="N185" s="155"/>
      <c r="O185" s="87"/>
      <c r="P185" s="87"/>
      <c r="Q185" s="87"/>
    </row>
    <row r="186" spans="1:17" s="154" customFormat="1" ht="26.25" customHeight="1" x14ac:dyDescent="0.3">
      <c r="A186" s="151"/>
      <c r="B186" s="194"/>
      <c r="C186" s="194"/>
      <c r="D186" s="194"/>
      <c r="E186" s="194"/>
      <c r="F186" s="194"/>
      <c r="G186" s="194"/>
      <c r="H186" s="194"/>
      <c r="I186" s="152"/>
      <c r="J186" s="152"/>
      <c r="K186" s="195"/>
      <c r="L186" s="194"/>
      <c r="M186" s="85"/>
      <c r="N186" s="155"/>
      <c r="O186" s="87"/>
      <c r="P186" s="87"/>
      <c r="Q186" s="87"/>
    </row>
    <row r="187" spans="1:17" s="154" customFormat="1" ht="26.25" customHeight="1" x14ac:dyDescent="0.3">
      <c r="A187" s="151"/>
      <c r="B187" s="194"/>
      <c r="C187" s="194"/>
      <c r="D187" s="194"/>
      <c r="E187" s="194"/>
      <c r="F187" s="194"/>
      <c r="G187" s="194"/>
      <c r="H187" s="194"/>
      <c r="I187" s="152"/>
      <c r="J187" s="152"/>
      <c r="K187" s="195"/>
      <c r="L187" s="194"/>
      <c r="M187" s="85"/>
      <c r="N187" s="155"/>
      <c r="O187" s="87"/>
      <c r="P187" s="87"/>
      <c r="Q187" s="87"/>
    </row>
    <row r="188" spans="1:17" s="154" customFormat="1" ht="26.25" customHeight="1" x14ac:dyDescent="0.3">
      <c r="A188" s="151"/>
      <c r="B188" s="194"/>
      <c r="C188" s="194"/>
      <c r="D188" s="194"/>
      <c r="E188" s="194"/>
      <c r="F188" s="194"/>
      <c r="G188" s="194"/>
      <c r="H188" s="194"/>
      <c r="I188" s="152"/>
      <c r="J188" s="152"/>
      <c r="K188" s="195"/>
      <c r="L188" s="194"/>
      <c r="M188" s="85"/>
      <c r="N188" s="155"/>
      <c r="O188" s="87"/>
      <c r="P188" s="87"/>
      <c r="Q188" s="87"/>
    </row>
    <row r="189" spans="1:17" s="154" customFormat="1" ht="26.25" customHeight="1" x14ac:dyDescent="0.3">
      <c r="A189" s="151"/>
      <c r="B189" s="194"/>
      <c r="C189" s="194"/>
      <c r="D189" s="194"/>
      <c r="E189" s="194"/>
      <c r="F189" s="194"/>
      <c r="G189" s="194"/>
      <c r="H189" s="194"/>
      <c r="I189" s="152"/>
      <c r="J189" s="152"/>
      <c r="K189" s="195"/>
      <c r="L189" s="194"/>
      <c r="M189" s="85"/>
      <c r="N189" s="155"/>
      <c r="O189" s="87"/>
      <c r="P189" s="87"/>
      <c r="Q189" s="87"/>
    </row>
    <row r="190" spans="1:17" s="154" customFormat="1" ht="26.25" customHeight="1" x14ac:dyDescent="0.3">
      <c r="A190" s="151"/>
      <c r="B190" s="194"/>
      <c r="C190" s="194"/>
      <c r="D190" s="194"/>
      <c r="E190" s="194"/>
      <c r="F190" s="194"/>
      <c r="G190" s="194"/>
      <c r="H190" s="194"/>
      <c r="I190" s="152"/>
      <c r="J190" s="152"/>
      <c r="K190" s="195"/>
      <c r="L190" s="194"/>
      <c r="M190" s="85"/>
      <c r="N190" s="155"/>
      <c r="O190" s="87"/>
      <c r="P190" s="87"/>
      <c r="Q190" s="87"/>
    </row>
    <row r="191" spans="1:17" s="154" customFormat="1" ht="26.25" customHeight="1" x14ac:dyDescent="0.3">
      <c r="A191" s="151"/>
      <c r="B191" s="194"/>
      <c r="C191" s="194"/>
      <c r="D191" s="194"/>
      <c r="E191" s="194"/>
      <c r="F191" s="194"/>
      <c r="G191" s="194"/>
      <c r="H191" s="194"/>
      <c r="I191" s="152"/>
      <c r="J191" s="152"/>
      <c r="K191" s="195"/>
      <c r="L191" s="194"/>
      <c r="M191" s="85"/>
      <c r="N191" s="155"/>
      <c r="O191" s="87"/>
      <c r="P191" s="87"/>
      <c r="Q191" s="87"/>
    </row>
    <row r="192" spans="1:17" s="154" customFormat="1" ht="26.25" customHeight="1" x14ac:dyDescent="0.3">
      <c r="A192" s="151"/>
      <c r="B192" s="194"/>
      <c r="C192" s="194"/>
      <c r="D192" s="194"/>
      <c r="E192" s="194"/>
      <c r="F192" s="194"/>
      <c r="G192" s="194"/>
      <c r="H192" s="194"/>
      <c r="I192" s="152"/>
      <c r="J192" s="152"/>
      <c r="K192" s="195"/>
      <c r="L192" s="194"/>
      <c r="M192" s="85"/>
      <c r="N192" s="155"/>
      <c r="O192" s="87"/>
      <c r="P192" s="87"/>
      <c r="Q192" s="87"/>
    </row>
    <row r="193" spans="1:17" s="154" customFormat="1" ht="26.25" customHeight="1" x14ac:dyDescent="0.3">
      <c r="A193" s="151"/>
      <c r="B193" s="194"/>
      <c r="C193" s="194"/>
      <c r="D193" s="194"/>
      <c r="E193" s="194"/>
      <c r="F193" s="194"/>
      <c r="G193" s="194"/>
      <c r="H193" s="194"/>
      <c r="I193" s="152"/>
      <c r="J193" s="152"/>
      <c r="K193" s="195"/>
      <c r="L193" s="194"/>
      <c r="M193" s="85"/>
      <c r="N193" s="155"/>
      <c r="O193" s="87"/>
      <c r="P193" s="87"/>
      <c r="Q193" s="87"/>
    </row>
    <row r="194" spans="1:17" s="154" customFormat="1" ht="26.25" customHeight="1" x14ac:dyDescent="0.3">
      <c r="A194" s="151"/>
      <c r="B194" s="194"/>
      <c r="C194" s="194"/>
      <c r="D194" s="194"/>
      <c r="E194" s="194"/>
      <c r="F194" s="194"/>
      <c r="G194" s="194"/>
      <c r="H194" s="194"/>
      <c r="I194" s="152"/>
      <c r="J194" s="152"/>
      <c r="K194" s="195"/>
      <c r="L194" s="194"/>
      <c r="M194" s="85"/>
      <c r="N194" s="155"/>
      <c r="O194" s="87"/>
      <c r="P194" s="87"/>
      <c r="Q194" s="87"/>
    </row>
    <row r="195" spans="1:17" s="154" customFormat="1" ht="26.25" customHeight="1" x14ac:dyDescent="0.3">
      <c r="A195" s="151"/>
      <c r="B195" s="194"/>
      <c r="C195" s="194"/>
      <c r="D195" s="194"/>
      <c r="E195" s="194"/>
      <c r="F195" s="194"/>
      <c r="G195" s="194"/>
      <c r="H195" s="194"/>
      <c r="I195" s="152"/>
      <c r="J195" s="152"/>
      <c r="K195" s="195"/>
      <c r="L195" s="194"/>
      <c r="M195" s="85"/>
      <c r="N195" s="155"/>
      <c r="O195" s="87"/>
      <c r="P195" s="87"/>
      <c r="Q195" s="87"/>
    </row>
    <row r="196" spans="1:17" s="154" customFormat="1" ht="26.25" customHeight="1" x14ac:dyDescent="0.3">
      <c r="A196" s="151"/>
      <c r="B196" s="194"/>
      <c r="C196" s="194"/>
      <c r="D196" s="194"/>
      <c r="E196" s="194"/>
      <c r="F196" s="194"/>
      <c r="G196" s="194"/>
      <c r="H196" s="194"/>
      <c r="I196" s="152"/>
      <c r="J196" s="152"/>
      <c r="K196" s="195"/>
      <c r="L196" s="194"/>
      <c r="M196" s="85"/>
      <c r="N196" s="155"/>
      <c r="O196" s="87"/>
      <c r="P196" s="87"/>
      <c r="Q196" s="87"/>
    </row>
    <row r="197" spans="1:17" s="154" customFormat="1" ht="26.25" customHeight="1" x14ac:dyDescent="0.3">
      <c r="A197" s="151"/>
      <c r="B197" s="194"/>
      <c r="C197" s="194"/>
      <c r="D197" s="194"/>
      <c r="E197" s="194"/>
      <c r="F197" s="194"/>
      <c r="G197" s="194"/>
      <c r="H197" s="194"/>
      <c r="I197" s="152"/>
      <c r="J197" s="152"/>
      <c r="K197" s="195"/>
      <c r="L197" s="194"/>
      <c r="M197" s="85"/>
      <c r="N197" s="155"/>
      <c r="O197" s="87"/>
      <c r="P197" s="87"/>
      <c r="Q197" s="87"/>
    </row>
    <row r="198" spans="1:17" s="154" customFormat="1" ht="26.25" customHeight="1" x14ac:dyDescent="0.3">
      <c r="A198" s="151"/>
      <c r="B198" s="194"/>
      <c r="C198" s="194"/>
      <c r="D198" s="194"/>
      <c r="E198" s="194"/>
      <c r="F198" s="194"/>
      <c r="G198" s="194"/>
      <c r="H198" s="194"/>
      <c r="I198" s="152"/>
      <c r="J198" s="152"/>
      <c r="K198" s="195"/>
      <c r="L198" s="194"/>
      <c r="M198" s="85"/>
      <c r="N198" s="155"/>
      <c r="O198" s="87"/>
      <c r="P198" s="87"/>
      <c r="Q198" s="87"/>
    </row>
    <row r="199" spans="1:17" s="154" customFormat="1" ht="26.25" customHeight="1" x14ac:dyDescent="0.3">
      <c r="A199" s="151"/>
      <c r="B199" s="194"/>
      <c r="C199" s="194"/>
      <c r="D199" s="194"/>
      <c r="E199" s="194"/>
      <c r="F199" s="194"/>
      <c r="G199" s="194"/>
      <c r="H199" s="194"/>
      <c r="I199" s="152"/>
      <c r="J199" s="152"/>
      <c r="K199" s="195"/>
      <c r="L199" s="194"/>
      <c r="M199" s="85"/>
      <c r="N199" s="155"/>
      <c r="O199" s="87"/>
      <c r="P199" s="87"/>
      <c r="Q199" s="87"/>
    </row>
    <row r="200" spans="1:17" s="154" customFormat="1" ht="26.25" customHeight="1" x14ac:dyDescent="0.3">
      <c r="A200" s="151"/>
      <c r="B200" s="194"/>
      <c r="C200" s="194"/>
      <c r="D200" s="194"/>
      <c r="E200" s="194"/>
      <c r="F200" s="194"/>
      <c r="G200" s="194"/>
      <c r="H200" s="194"/>
      <c r="I200" s="152"/>
      <c r="J200" s="152"/>
      <c r="K200" s="195"/>
      <c r="L200" s="194"/>
      <c r="M200" s="85"/>
      <c r="N200" s="155"/>
      <c r="O200" s="87"/>
      <c r="P200" s="87"/>
      <c r="Q200" s="87"/>
    </row>
    <row r="201" spans="1:17" s="154" customFormat="1" ht="26.25" customHeight="1" x14ac:dyDescent="0.3">
      <c r="A201" s="151"/>
      <c r="B201" s="194"/>
      <c r="C201" s="194"/>
      <c r="D201" s="194"/>
      <c r="E201" s="194"/>
      <c r="F201" s="194"/>
      <c r="G201" s="194"/>
      <c r="H201" s="194"/>
      <c r="I201" s="152"/>
      <c r="J201" s="152"/>
      <c r="K201" s="195"/>
      <c r="L201" s="194"/>
      <c r="M201" s="85"/>
      <c r="N201" s="155"/>
      <c r="O201" s="87"/>
      <c r="P201" s="87"/>
      <c r="Q201" s="87"/>
    </row>
    <row r="202" spans="1:17" s="154" customFormat="1" ht="26.25" customHeight="1" x14ac:dyDescent="0.3">
      <c r="A202" s="151"/>
      <c r="B202" s="194"/>
      <c r="C202" s="194"/>
      <c r="D202" s="194"/>
      <c r="E202" s="194"/>
      <c r="F202" s="194"/>
      <c r="G202" s="194"/>
      <c r="H202" s="194"/>
      <c r="I202" s="152"/>
      <c r="J202" s="152"/>
      <c r="K202" s="195"/>
      <c r="L202" s="194"/>
      <c r="M202" s="85"/>
      <c r="N202" s="155"/>
      <c r="O202" s="87"/>
      <c r="P202" s="87"/>
      <c r="Q202" s="87"/>
    </row>
    <row r="203" spans="1:17" s="154" customFormat="1" ht="26.25" customHeight="1" x14ac:dyDescent="0.3">
      <c r="A203" s="151"/>
      <c r="B203" s="194"/>
      <c r="C203" s="194"/>
      <c r="D203" s="194"/>
      <c r="E203" s="194"/>
      <c r="F203" s="194"/>
      <c r="G203" s="194"/>
      <c r="H203" s="194"/>
      <c r="I203" s="152"/>
      <c r="J203" s="152"/>
      <c r="K203" s="195"/>
      <c r="L203" s="194"/>
      <c r="M203" s="85"/>
      <c r="N203" s="155"/>
      <c r="O203" s="87"/>
      <c r="P203" s="87"/>
      <c r="Q203" s="87"/>
    </row>
    <row r="204" spans="1:17" s="154" customFormat="1" ht="26.25" customHeight="1" x14ac:dyDescent="0.3">
      <c r="A204" s="151"/>
      <c r="B204" s="194"/>
      <c r="C204" s="194"/>
      <c r="D204" s="194"/>
      <c r="E204" s="194"/>
      <c r="F204" s="194"/>
      <c r="G204" s="194"/>
      <c r="H204" s="194"/>
      <c r="I204" s="152"/>
      <c r="J204" s="152"/>
      <c r="K204" s="195"/>
      <c r="L204" s="194"/>
      <c r="M204" s="85"/>
      <c r="N204" s="155"/>
      <c r="O204" s="87"/>
      <c r="P204" s="87"/>
      <c r="Q204" s="87"/>
    </row>
    <row r="205" spans="1:17" s="154" customFormat="1" ht="26.25" customHeight="1" x14ac:dyDescent="0.3">
      <c r="A205" s="151"/>
      <c r="B205" s="194"/>
      <c r="C205" s="194"/>
      <c r="D205" s="194"/>
      <c r="E205" s="194"/>
      <c r="F205" s="194"/>
      <c r="G205" s="194"/>
      <c r="H205" s="194"/>
      <c r="I205" s="152"/>
      <c r="J205" s="152"/>
      <c r="K205" s="195"/>
      <c r="L205" s="194"/>
      <c r="M205" s="85"/>
      <c r="N205" s="155"/>
      <c r="O205" s="87"/>
      <c r="P205" s="87"/>
      <c r="Q205" s="87"/>
    </row>
    <row r="206" spans="1:17" s="154" customFormat="1" ht="26.25" customHeight="1" x14ac:dyDescent="0.3">
      <c r="A206" s="151"/>
      <c r="B206" s="194"/>
      <c r="C206" s="194"/>
      <c r="D206" s="194"/>
      <c r="E206" s="194"/>
      <c r="F206" s="194"/>
      <c r="G206" s="194"/>
      <c r="H206" s="194"/>
      <c r="I206" s="152"/>
      <c r="J206" s="152"/>
      <c r="K206" s="195"/>
      <c r="L206" s="194"/>
      <c r="M206" s="85"/>
      <c r="N206" s="155"/>
      <c r="O206" s="87"/>
      <c r="P206" s="87"/>
      <c r="Q206" s="87"/>
    </row>
    <row r="207" spans="1:17" s="154" customFormat="1" ht="26.25" customHeight="1" x14ac:dyDescent="0.3">
      <c r="A207" s="151"/>
      <c r="B207" s="194"/>
      <c r="C207" s="194"/>
      <c r="D207" s="194"/>
      <c r="E207" s="194"/>
      <c r="F207" s="194"/>
      <c r="G207" s="194"/>
      <c r="H207" s="194"/>
      <c r="I207" s="152"/>
      <c r="J207" s="152"/>
      <c r="K207" s="195"/>
      <c r="L207" s="194"/>
      <c r="M207" s="85"/>
      <c r="N207" s="155"/>
      <c r="O207" s="87"/>
      <c r="P207" s="87"/>
      <c r="Q207" s="87"/>
    </row>
    <row r="208" spans="1:17" s="154" customFormat="1" ht="26.25" customHeight="1" x14ac:dyDescent="0.3">
      <c r="A208" s="151"/>
      <c r="B208" s="194"/>
      <c r="C208" s="194"/>
      <c r="D208" s="194"/>
      <c r="E208" s="194"/>
      <c r="F208" s="194"/>
      <c r="G208" s="194"/>
      <c r="H208" s="194"/>
      <c r="I208" s="152"/>
      <c r="J208" s="152"/>
      <c r="K208" s="195"/>
      <c r="L208" s="194"/>
      <c r="M208" s="85"/>
      <c r="N208" s="155"/>
      <c r="O208" s="87"/>
      <c r="P208" s="87"/>
      <c r="Q208" s="87"/>
    </row>
    <row r="209" spans="1:17" s="154" customFormat="1" ht="26.25" customHeight="1" x14ac:dyDescent="0.3">
      <c r="A209" s="151"/>
      <c r="B209" s="194"/>
      <c r="C209" s="194"/>
      <c r="D209" s="194"/>
      <c r="E209" s="194"/>
      <c r="F209" s="194"/>
      <c r="G209" s="194"/>
      <c r="H209" s="194"/>
      <c r="I209" s="152"/>
      <c r="J209" s="152"/>
      <c r="K209" s="195"/>
      <c r="L209" s="194"/>
      <c r="M209" s="85"/>
      <c r="N209" s="155"/>
      <c r="O209" s="87"/>
      <c r="P209" s="87"/>
      <c r="Q209" s="87"/>
    </row>
    <row r="210" spans="1:17" s="154" customFormat="1" ht="26.25" customHeight="1" x14ac:dyDescent="0.3">
      <c r="A210" s="151"/>
      <c r="B210" s="194"/>
      <c r="C210" s="194"/>
      <c r="D210" s="194"/>
      <c r="E210" s="194"/>
      <c r="F210" s="194"/>
      <c r="G210" s="194"/>
      <c r="H210" s="194"/>
      <c r="I210" s="152"/>
      <c r="J210" s="152"/>
      <c r="K210" s="195"/>
      <c r="L210" s="194"/>
      <c r="M210" s="85"/>
      <c r="N210" s="155"/>
      <c r="O210" s="87"/>
      <c r="P210" s="87"/>
      <c r="Q210" s="87"/>
    </row>
    <row r="211" spans="1:17" s="154" customFormat="1" ht="26.25" customHeight="1" x14ac:dyDescent="0.3">
      <c r="A211" s="151"/>
      <c r="B211" s="194"/>
      <c r="C211" s="194"/>
      <c r="D211" s="194"/>
      <c r="E211" s="194"/>
      <c r="F211" s="194"/>
      <c r="G211" s="194"/>
      <c r="H211" s="194"/>
      <c r="I211" s="152"/>
      <c r="J211" s="152"/>
      <c r="K211" s="195"/>
      <c r="L211" s="194"/>
      <c r="M211" s="85"/>
      <c r="N211" s="155"/>
      <c r="O211" s="87"/>
      <c r="P211" s="87"/>
      <c r="Q211" s="87"/>
    </row>
    <row r="212" spans="1:17" s="154" customFormat="1" ht="26.25" customHeight="1" x14ac:dyDescent="0.3">
      <c r="A212" s="151"/>
      <c r="B212" s="194"/>
      <c r="C212" s="194"/>
      <c r="D212" s="194"/>
      <c r="E212" s="194"/>
      <c r="F212" s="194"/>
      <c r="G212" s="194"/>
      <c r="H212" s="194"/>
      <c r="I212" s="152"/>
      <c r="J212" s="152"/>
      <c r="K212" s="195"/>
      <c r="L212" s="194"/>
      <c r="M212" s="85"/>
      <c r="N212" s="155"/>
      <c r="O212" s="87"/>
      <c r="P212" s="87"/>
      <c r="Q212" s="87"/>
    </row>
    <row r="213" spans="1:17" s="154" customFormat="1" ht="26.25" customHeight="1" x14ac:dyDescent="0.3">
      <c r="A213" s="151"/>
      <c r="B213" s="194"/>
      <c r="C213" s="194"/>
      <c r="D213" s="194"/>
      <c r="E213" s="194"/>
      <c r="F213" s="194"/>
      <c r="G213" s="194"/>
      <c r="H213" s="194"/>
      <c r="I213" s="152"/>
      <c r="J213" s="152"/>
      <c r="K213" s="195"/>
      <c r="L213" s="194"/>
      <c r="M213" s="85"/>
      <c r="N213" s="155"/>
      <c r="O213" s="87"/>
      <c r="P213" s="87"/>
      <c r="Q213" s="87"/>
    </row>
    <row r="214" spans="1:17" s="154" customFormat="1" ht="26.25" customHeight="1" x14ac:dyDescent="0.3">
      <c r="A214" s="151"/>
      <c r="B214" s="194"/>
      <c r="C214" s="194"/>
      <c r="D214" s="194"/>
      <c r="E214" s="194"/>
      <c r="F214" s="194"/>
      <c r="G214" s="194"/>
      <c r="H214" s="194"/>
      <c r="I214" s="152"/>
      <c r="J214" s="152"/>
      <c r="K214" s="195"/>
      <c r="L214" s="194"/>
      <c r="M214" s="85"/>
      <c r="N214" s="155"/>
      <c r="O214" s="87"/>
      <c r="P214" s="87"/>
      <c r="Q214" s="87"/>
    </row>
    <row r="215" spans="1:17" s="154" customFormat="1" ht="26.25" customHeight="1" x14ac:dyDescent="0.3">
      <c r="A215" s="151"/>
      <c r="B215" s="194"/>
      <c r="C215" s="194"/>
      <c r="D215" s="194"/>
      <c r="E215" s="194"/>
      <c r="F215" s="194"/>
      <c r="G215" s="194"/>
      <c r="H215" s="194"/>
      <c r="I215" s="152"/>
      <c r="J215" s="152"/>
      <c r="K215" s="195"/>
      <c r="L215" s="194"/>
      <c r="M215" s="85"/>
      <c r="N215" s="155"/>
      <c r="O215" s="87"/>
      <c r="P215" s="87"/>
      <c r="Q215" s="87"/>
    </row>
    <row r="216" spans="1:17" s="154" customFormat="1" ht="26.25" customHeight="1" x14ac:dyDescent="0.3">
      <c r="A216" s="151"/>
      <c r="B216" s="194"/>
      <c r="C216" s="194"/>
      <c r="D216" s="194"/>
      <c r="E216" s="194"/>
      <c r="F216" s="194"/>
      <c r="G216" s="194"/>
      <c r="H216" s="194"/>
      <c r="I216" s="152"/>
      <c r="J216" s="152"/>
      <c r="K216" s="195"/>
      <c r="L216" s="194"/>
      <c r="M216" s="85"/>
      <c r="N216" s="155"/>
      <c r="O216" s="87"/>
      <c r="P216" s="87"/>
      <c r="Q216" s="87"/>
    </row>
    <row r="217" spans="1:17" s="154" customFormat="1" ht="26.25" customHeight="1" x14ac:dyDescent="0.3">
      <c r="A217" s="151"/>
      <c r="B217" s="194"/>
      <c r="C217" s="194"/>
      <c r="D217" s="194"/>
      <c r="E217" s="194"/>
      <c r="F217" s="194"/>
      <c r="G217" s="194"/>
      <c r="H217" s="194"/>
      <c r="I217" s="152"/>
      <c r="J217" s="152"/>
      <c r="K217" s="195"/>
      <c r="L217" s="194"/>
      <c r="M217" s="85"/>
      <c r="N217" s="155"/>
      <c r="O217" s="87"/>
      <c r="P217" s="87"/>
      <c r="Q217" s="87"/>
    </row>
    <row r="218" spans="1:17" s="154" customFormat="1" ht="26.25" customHeight="1" x14ac:dyDescent="0.3">
      <c r="A218" s="151"/>
      <c r="B218" s="194"/>
      <c r="C218" s="194"/>
      <c r="D218" s="194"/>
      <c r="E218" s="194"/>
      <c r="F218" s="194"/>
      <c r="G218" s="194"/>
      <c r="H218" s="194"/>
      <c r="I218" s="152"/>
      <c r="J218" s="152"/>
      <c r="K218" s="195"/>
      <c r="L218" s="194"/>
      <c r="M218" s="85"/>
      <c r="N218" s="155"/>
      <c r="O218" s="87"/>
      <c r="P218" s="87"/>
      <c r="Q218" s="87"/>
    </row>
    <row r="219" spans="1:17" s="154" customFormat="1" ht="26.25" customHeight="1" x14ac:dyDescent="0.3">
      <c r="A219" s="151"/>
      <c r="B219" s="194"/>
      <c r="C219" s="194"/>
      <c r="D219" s="194"/>
      <c r="E219" s="194"/>
      <c r="F219" s="194"/>
      <c r="G219" s="194"/>
      <c r="H219" s="194"/>
      <c r="I219" s="152"/>
      <c r="J219" s="152"/>
      <c r="K219" s="195"/>
      <c r="L219" s="194"/>
      <c r="M219" s="85"/>
      <c r="N219" s="155"/>
      <c r="O219" s="87"/>
      <c r="P219" s="87"/>
      <c r="Q219" s="87"/>
    </row>
    <row r="220" spans="1:17" s="154" customFormat="1" ht="26.25" customHeight="1" x14ac:dyDescent="0.3">
      <c r="A220" s="151"/>
      <c r="B220" s="194"/>
      <c r="C220" s="194"/>
      <c r="D220" s="194"/>
      <c r="E220" s="194"/>
      <c r="F220" s="194"/>
      <c r="G220" s="194"/>
      <c r="H220" s="194"/>
      <c r="I220" s="152"/>
      <c r="J220" s="152"/>
      <c r="K220" s="195"/>
      <c r="L220" s="194"/>
      <c r="M220" s="85"/>
      <c r="N220" s="155"/>
      <c r="O220" s="87"/>
      <c r="P220" s="87"/>
      <c r="Q220" s="87"/>
    </row>
    <row r="221" spans="1:17" s="154" customFormat="1" ht="26.25" customHeight="1" x14ac:dyDescent="0.3">
      <c r="A221" s="151"/>
      <c r="B221" s="194"/>
      <c r="C221" s="194"/>
      <c r="D221" s="194"/>
      <c r="E221" s="194"/>
      <c r="F221" s="194"/>
      <c r="G221" s="194"/>
      <c r="H221" s="194"/>
      <c r="I221" s="152"/>
      <c r="J221" s="152"/>
      <c r="K221" s="195"/>
      <c r="L221" s="194"/>
      <c r="M221" s="85"/>
      <c r="N221" s="155"/>
      <c r="O221" s="87"/>
      <c r="P221" s="87"/>
      <c r="Q221" s="87"/>
    </row>
    <row r="222" spans="1:17" s="154" customFormat="1" ht="26.25" customHeight="1" x14ac:dyDescent="0.3">
      <c r="A222" s="151"/>
      <c r="B222" s="194"/>
      <c r="C222" s="194"/>
      <c r="D222" s="194"/>
      <c r="E222" s="194"/>
      <c r="F222" s="194"/>
      <c r="G222" s="194"/>
      <c r="H222" s="194"/>
      <c r="I222" s="152"/>
      <c r="J222" s="152"/>
      <c r="K222" s="195"/>
      <c r="L222" s="194"/>
      <c r="M222" s="85"/>
      <c r="N222" s="155"/>
      <c r="O222" s="87"/>
      <c r="P222" s="87"/>
      <c r="Q222" s="87"/>
    </row>
    <row r="223" spans="1:17" s="154" customFormat="1" ht="26.25" customHeight="1" x14ac:dyDescent="0.3">
      <c r="A223" s="151"/>
      <c r="B223" s="194"/>
      <c r="C223" s="194"/>
      <c r="D223" s="194"/>
      <c r="E223" s="194"/>
      <c r="F223" s="194"/>
      <c r="G223" s="194"/>
      <c r="H223" s="194"/>
      <c r="I223" s="152"/>
      <c r="J223" s="152"/>
      <c r="K223" s="195"/>
      <c r="L223" s="194"/>
      <c r="M223" s="85"/>
      <c r="N223" s="155"/>
      <c r="O223" s="87"/>
      <c r="P223" s="87"/>
      <c r="Q223" s="87"/>
    </row>
    <row r="224" spans="1:17" s="154" customFormat="1" ht="26.25" customHeight="1" x14ac:dyDescent="0.3">
      <c r="A224" s="151"/>
      <c r="B224" s="194"/>
      <c r="C224" s="194"/>
      <c r="D224" s="194"/>
      <c r="E224" s="194"/>
      <c r="F224" s="194"/>
      <c r="G224" s="194"/>
      <c r="H224" s="194"/>
      <c r="I224" s="152"/>
      <c r="J224" s="152"/>
      <c r="K224" s="195"/>
      <c r="L224" s="194"/>
      <c r="M224" s="85"/>
      <c r="N224" s="155"/>
      <c r="O224" s="87"/>
      <c r="P224" s="87"/>
      <c r="Q224" s="87"/>
    </row>
    <row r="225" spans="1:17" s="154" customFormat="1" ht="26.25" customHeight="1" x14ac:dyDescent="0.3">
      <c r="A225" s="151"/>
      <c r="B225" s="194"/>
      <c r="C225" s="194"/>
      <c r="D225" s="194"/>
      <c r="E225" s="194"/>
      <c r="F225" s="194"/>
      <c r="G225" s="194"/>
      <c r="H225" s="194"/>
      <c r="I225" s="152"/>
      <c r="J225" s="152"/>
      <c r="K225" s="195"/>
      <c r="L225" s="194"/>
      <c r="M225" s="85"/>
      <c r="N225" s="155"/>
      <c r="O225" s="87"/>
      <c r="P225" s="87"/>
      <c r="Q225" s="87"/>
    </row>
    <row r="226" spans="1:17" s="154" customFormat="1" ht="26.25" customHeight="1" x14ac:dyDescent="0.3">
      <c r="A226" s="151"/>
      <c r="B226" s="194"/>
      <c r="C226" s="194"/>
      <c r="D226" s="194"/>
      <c r="E226" s="194"/>
      <c r="F226" s="194"/>
      <c r="G226" s="194"/>
      <c r="H226" s="194"/>
      <c r="I226" s="152"/>
      <c r="J226" s="152"/>
      <c r="K226" s="195"/>
      <c r="L226" s="194"/>
      <c r="M226" s="85"/>
      <c r="N226" s="155"/>
      <c r="O226" s="87"/>
      <c r="P226" s="87"/>
      <c r="Q226" s="87"/>
    </row>
    <row r="227" spans="1:17" s="154" customFormat="1" ht="26.25" customHeight="1" x14ac:dyDescent="0.3">
      <c r="A227" s="151"/>
      <c r="B227" s="194"/>
      <c r="C227" s="194"/>
      <c r="D227" s="194"/>
      <c r="E227" s="194"/>
      <c r="F227" s="194"/>
      <c r="G227" s="194"/>
      <c r="H227" s="194"/>
      <c r="I227" s="152"/>
      <c r="J227" s="152"/>
      <c r="K227" s="195"/>
      <c r="L227" s="194"/>
      <c r="M227" s="85"/>
      <c r="N227" s="155"/>
      <c r="O227" s="87"/>
      <c r="P227" s="87"/>
      <c r="Q227" s="87"/>
    </row>
    <row r="228" spans="1:17" s="154" customFormat="1" ht="26.25" customHeight="1" x14ac:dyDescent="0.3">
      <c r="A228" s="151"/>
      <c r="B228" s="194"/>
      <c r="C228" s="194"/>
      <c r="D228" s="194"/>
      <c r="E228" s="194"/>
      <c r="F228" s="194"/>
      <c r="G228" s="194"/>
      <c r="H228" s="194"/>
      <c r="I228" s="152"/>
      <c r="J228" s="152"/>
      <c r="K228" s="195"/>
      <c r="L228" s="194"/>
      <c r="M228" s="85"/>
      <c r="N228" s="155"/>
      <c r="O228" s="87"/>
      <c r="P228" s="87"/>
      <c r="Q228" s="87"/>
    </row>
    <row r="229" spans="1:17" s="154" customFormat="1" ht="26.25" customHeight="1" x14ac:dyDescent="0.3">
      <c r="A229" s="151"/>
      <c r="B229" s="194"/>
      <c r="C229" s="194"/>
      <c r="D229" s="194"/>
      <c r="E229" s="194"/>
      <c r="F229" s="194"/>
      <c r="G229" s="194"/>
      <c r="H229" s="194"/>
      <c r="I229" s="152"/>
      <c r="J229" s="152"/>
      <c r="K229" s="195"/>
      <c r="L229" s="194"/>
      <c r="M229" s="85"/>
      <c r="N229" s="155"/>
      <c r="O229" s="87"/>
      <c r="P229" s="87"/>
      <c r="Q229" s="87"/>
    </row>
    <row r="230" spans="1:17" s="154" customFormat="1" ht="26.25" customHeight="1" x14ac:dyDescent="0.3">
      <c r="A230" s="151"/>
      <c r="B230" s="194"/>
      <c r="C230" s="194"/>
      <c r="D230" s="194"/>
      <c r="E230" s="194"/>
      <c r="F230" s="194"/>
      <c r="G230" s="194"/>
      <c r="H230" s="194"/>
      <c r="I230" s="152"/>
      <c r="J230" s="152"/>
      <c r="K230" s="195"/>
      <c r="L230" s="194"/>
      <c r="M230" s="85"/>
      <c r="N230" s="155"/>
      <c r="O230" s="87"/>
      <c r="P230" s="87"/>
      <c r="Q230" s="87"/>
    </row>
    <row r="231" spans="1:17" s="154" customFormat="1" ht="26.25" customHeight="1" x14ac:dyDescent="0.3">
      <c r="A231" s="151"/>
      <c r="B231" s="194"/>
      <c r="C231" s="194"/>
      <c r="D231" s="194"/>
      <c r="E231" s="194"/>
      <c r="F231" s="194"/>
      <c r="G231" s="194"/>
      <c r="H231" s="194"/>
      <c r="I231" s="152"/>
      <c r="J231" s="152"/>
      <c r="K231" s="195"/>
      <c r="L231" s="194"/>
      <c r="M231" s="85"/>
      <c r="N231" s="155"/>
      <c r="O231" s="87"/>
      <c r="P231" s="87"/>
      <c r="Q231" s="87"/>
    </row>
    <row r="232" spans="1:17" s="154" customFormat="1" ht="26.25" customHeight="1" x14ac:dyDescent="0.3">
      <c r="A232" s="151"/>
      <c r="B232" s="194"/>
      <c r="C232" s="194"/>
      <c r="D232" s="194"/>
      <c r="E232" s="194"/>
      <c r="F232" s="194"/>
      <c r="G232" s="194"/>
      <c r="H232" s="194"/>
      <c r="I232" s="152"/>
      <c r="J232" s="152"/>
      <c r="K232" s="195"/>
      <c r="L232" s="194"/>
      <c r="M232" s="85"/>
      <c r="N232" s="155"/>
      <c r="O232" s="87"/>
      <c r="P232" s="87"/>
      <c r="Q232" s="87"/>
    </row>
    <row r="233" spans="1:17" s="154" customFormat="1" ht="26.25" customHeight="1" x14ac:dyDescent="0.3">
      <c r="A233" s="151"/>
      <c r="B233" s="194"/>
      <c r="C233" s="194"/>
      <c r="D233" s="194"/>
      <c r="E233" s="194"/>
      <c r="F233" s="194"/>
      <c r="G233" s="194"/>
      <c r="H233" s="194"/>
      <c r="I233" s="152"/>
      <c r="J233" s="152"/>
      <c r="K233" s="195"/>
      <c r="L233" s="194"/>
      <c r="M233" s="85"/>
      <c r="N233" s="155"/>
      <c r="O233" s="87"/>
      <c r="P233" s="87"/>
      <c r="Q233" s="87"/>
    </row>
    <row r="234" spans="1:17" s="1" customFormat="1" ht="26.25" customHeight="1" x14ac:dyDescent="0.3">
      <c r="A234" s="15"/>
      <c r="B234" s="2"/>
      <c r="C234" s="2"/>
      <c r="D234" s="2"/>
      <c r="E234" s="2"/>
      <c r="F234" s="2"/>
      <c r="G234" s="2"/>
      <c r="H234" s="2"/>
      <c r="I234" s="16"/>
      <c r="J234" s="16"/>
      <c r="K234" s="17"/>
      <c r="L234" s="2"/>
      <c r="M234" s="5"/>
      <c r="N234" s="32"/>
      <c r="O234" s="21"/>
      <c r="P234" s="21"/>
      <c r="Q234" s="21"/>
    </row>
    <row r="235" spans="1:17" s="1" customFormat="1" ht="26.25" customHeight="1" x14ac:dyDescent="0.3">
      <c r="A235" s="15"/>
      <c r="B235" s="2"/>
      <c r="C235" s="2"/>
      <c r="D235" s="2"/>
      <c r="E235" s="2"/>
      <c r="F235" s="2"/>
      <c r="G235" s="2"/>
      <c r="H235" s="2"/>
      <c r="I235" s="16"/>
      <c r="J235" s="16"/>
      <c r="K235" s="17"/>
      <c r="L235" s="2"/>
      <c r="M235" s="5"/>
      <c r="N235" s="32"/>
      <c r="O235" s="21"/>
      <c r="P235" s="21"/>
      <c r="Q235" s="21"/>
    </row>
    <row r="236" spans="1:17" s="1" customFormat="1" ht="26.25" customHeight="1" x14ac:dyDescent="0.3">
      <c r="A236" s="15"/>
      <c r="B236" s="2"/>
      <c r="C236" s="2"/>
      <c r="D236" s="2"/>
      <c r="E236" s="2"/>
      <c r="F236" s="2"/>
      <c r="G236" s="2"/>
      <c r="H236" s="2"/>
      <c r="I236" s="16"/>
      <c r="J236" s="16"/>
      <c r="K236" s="17"/>
      <c r="L236" s="2"/>
      <c r="M236" s="5"/>
      <c r="N236" s="32"/>
      <c r="O236" s="21"/>
      <c r="P236" s="21"/>
      <c r="Q236" s="21"/>
    </row>
    <row r="237" spans="1:17" s="1" customFormat="1" ht="26.25" customHeight="1" x14ac:dyDescent="0.3">
      <c r="A237" s="15"/>
      <c r="B237" s="2"/>
      <c r="C237" s="2"/>
      <c r="D237" s="2"/>
      <c r="E237" s="2"/>
      <c r="F237" s="2"/>
      <c r="G237" s="2"/>
      <c r="H237" s="2"/>
      <c r="I237" s="16"/>
      <c r="J237" s="16"/>
      <c r="K237" s="17"/>
      <c r="L237" s="2"/>
      <c r="M237" s="5"/>
      <c r="N237" s="32"/>
      <c r="O237" s="21"/>
      <c r="P237" s="21"/>
      <c r="Q237" s="21"/>
    </row>
    <row r="238" spans="1:17" s="1" customFormat="1" ht="26.25" customHeight="1" x14ac:dyDescent="0.3">
      <c r="A238" s="15"/>
      <c r="B238" s="2"/>
      <c r="C238" s="2"/>
      <c r="D238" s="2"/>
      <c r="E238" s="2"/>
      <c r="F238" s="2"/>
      <c r="G238" s="2"/>
      <c r="H238" s="2"/>
      <c r="I238" s="16"/>
      <c r="J238" s="16"/>
      <c r="K238" s="17"/>
      <c r="L238" s="2"/>
      <c r="M238" s="5"/>
      <c r="N238" s="32"/>
      <c r="O238" s="21"/>
      <c r="P238" s="21"/>
      <c r="Q238" s="21"/>
    </row>
    <row r="239" spans="1:17" s="1" customFormat="1" ht="26.25" customHeight="1" x14ac:dyDescent="0.3">
      <c r="A239" s="15"/>
      <c r="B239" s="2"/>
      <c r="C239" s="2"/>
      <c r="D239" s="2"/>
      <c r="E239" s="2"/>
      <c r="F239" s="2"/>
      <c r="G239" s="2"/>
      <c r="H239" s="2"/>
      <c r="I239" s="16"/>
      <c r="J239" s="16"/>
      <c r="K239" s="17"/>
      <c r="L239" s="2"/>
      <c r="M239" s="5"/>
      <c r="N239" s="32"/>
      <c r="O239" s="21"/>
      <c r="P239" s="21"/>
      <c r="Q239" s="21"/>
    </row>
    <row r="240" spans="1:17" s="1" customFormat="1" ht="26.25" customHeight="1" x14ac:dyDescent="0.3">
      <c r="A240" s="15"/>
      <c r="B240" s="2"/>
      <c r="C240" s="2"/>
      <c r="D240" s="2"/>
      <c r="E240" s="2"/>
      <c r="F240" s="2"/>
      <c r="G240" s="2"/>
      <c r="H240" s="2"/>
      <c r="I240" s="16"/>
      <c r="J240" s="16"/>
      <c r="K240" s="17"/>
      <c r="L240" s="2"/>
      <c r="M240" s="5"/>
      <c r="N240" s="32"/>
      <c r="O240" s="21"/>
      <c r="P240" s="21"/>
      <c r="Q240" s="21"/>
    </row>
    <row r="241" spans="1:17" s="1" customFormat="1" ht="26.25" customHeight="1" x14ac:dyDescent="0.3">
      <c r="A241" s="15"/>
      <c r="B241" s="2"/>
      <c r="C241" s="2"/>
      <c r="D241" s="2"/>
      <c r="E241" s="2"/>
      <c r="F241" s="2"/>
      <c r="G241" s="2"/>
      <c r="H241" s="2"/>
      <c r="I241" s="16"/>
      <c r="J241" s="16"/>
      <c r="K241" s="17"/>
      <c r="L241" s="2"/>
      <c r="M241" s="5"/>
      <c r="N241" s="32"/>
      <c r="O241" s="21"/>
      <c r="P241" s="21"/>
      <c r="Q241" s="21"/>
    </row>
    <row r="242" spans="1:17" s="1" customFormat="1" ht="26.25" customHeight="1" x14ac:dyDescent="0.3">
      <c r="A242" s="15"/>
      <c r="B242" s="2"/>
      <c r="C242" s="2"/>
      <c r="D242" s="2"/>
      <c r="E242" s="2"/>
      <c r="F242" s="2"/>
      <c r="G242" s="2"/>
      <c r="H242" s="2"/>
      <c r="I242" s="16"/>
      <c r="J242" s="16"/>
      <c r="K242" s="17"/>
      <c r="L242" s="2"/>
      <c r="M242" s="5"/>
      <c r="N242" s="32"/>
      <c r="O242" s="21"/>
      <c r="P242" s="21"/>
      <c r="Q242" s="21"/>
    </row>
    <row r="243" spans="1:17" s="1" customFormat="1" ht="26.25" customHeight="1" x14ac:dyDescent="0.3">
      <c r="A243" s="15"/>
      <c r="B243" s="2"/>
      <c r="C243" s="2"/>
      <c r="D243" s="2"/>
      <c r="E243" s="2"/>
      <c r="F243" s="2"/>
      <c r="G243" s="2"/>
      <c r="H243" s="2"/>
      <c r="I243" s="16"/>
      <c r="J243" s="16"/>
      <c r="K243" s="17"/>
      <c r="L243" s="2"/>
      <c r="M243" s="5"/>
      <c r="N243" s="32"/>
      <c r="O243" s="21"/>
      <c r="P243" s="21"/>
      <c r="Q243" s="21"/>
    </row>
    <row r="244" spans="1:17" s="1" customFormat="1" ht="26.25" customHeight="1" x14ac:dyDescent="0.3">
      <c r="A244" s="15"/>
      <c r="B244" s="2"/>
      <c r="C244" s="2"/>
      <c r="D244" s="2"/>
      <c r="E244" s="2"/>
      <c r="F244" s="2"/>
      <c r="G244" s="2"/>
      <c r="H244" s="2"/>
      <c r="I244" s="16"/>
      <c r="J244" s="16"/>
      <c r="K244" s="17"/>
      <c r="L244" s="2"/>
      <c r="M244" s="5"/>
      <c r="N244" s="32"/>
      <c r="O244" s="21"/>
      <c r="P244" s="21"/>
      <c r="Q244" s="21"/>
    </row>
    <row r="245" spans="1:17" s="1" customFormat="1" ht="26.25" customHeight="1" x14ac:dyDescent="0.3">
      <c r="A245" s="15"/>
      <c r="B245" s="2"/>
      <c r="C245" s="2"/>
      <c r="D245" s="2"/>
      <c r="E245" s="2"/>
      <c r="F245" s="2"/>
      <c r="G245" s="2"/>
      <c r="H245" s="2"/>
      <c r="I245" s="16"/>
      <c r="J245" s="16"/>
      <c r="K245" s="17"/>
      <c r="L245" s="2"/>
      <c r="M245" s="5"/>
      <c r="N245" s="32"/>
      <c r="O245" s="21"/>
      <c r="P245" s="21"/>
      <c r="Q245" s="21"/>
    </row>
    <row r="246" spans="1:17" s="1" customFormat="1" ht="26.25" customHeight="1" x14ac:dyDescent="0.3">
      <c r="A246" s="15"/>
      <c r="B246" s="2"/>
      <c r="C246" s="2"/>
      <c r="D246" s="2"/>
      <c r="E246" s="2"/>
      <c r="F246" s="2"/>
      <c r="G246" s="2"/>
      <c r="H246" s="2"/>
      <c r="I246" s="16"/>
      <c r="J246" s="16"/>
      <c r="K246" s="17"/>
      <c r="L246" s="2"/>
      <c r="M246" s="5"/>
      <c r="N246" s="32"/>
      <c r="O246" s="21"/>
      <c r="P246" s="21"/>
      <c r="Q246" s="21"/>
    </row>
    <row r="247" spans="1:17" s="1" customFormat="1" ht="26.25" customHeight="1" x14ac:dyDescent="0.3">
      <c r="A247" s="15"/>
      <c r="B247" s="2"/>
      <c r="C247" s="2"/>
      <c r="D247" s="2"/>
      <c r="E247" s="2"/>
      <c r="F247" s="2"/>
      <c r="G247" s="2"/>
      <c r="H247" s="2"/>
      <c r="I247" s="16"/>
      <c r="J247" s="16"/>
      <c r="K247" s="17"/>
      <c r="L247" s="2"/>
      <c r="M247" s="5"/>
      <c r="N247" s="32"/>
      <c r="O247" s="21"/>
      <c r="P247" s="21"/>
      <c r="Q247" s="21"/>
    </row>
    <row r="248" spans="1:17" s="1" customFormat="1" ht="26.25" customHeight="1" x14ac:dyDescent="0.3">
      <c r="A248" s="15"/>
      <c r="B248" s="2"/>
      <c r="C248" s="2"/>
      <c r="D248" s="2"/>
      <c r="E248" s="2"/>
      <c r="F248" s="2"/>
      <c r="G248" s="2"/>
      <c r="H248" s="2"/>
      <c r="I248" s="16"/>
      <c r="J248" s="16"/>
      <c r="K248" s="17"/>
      <c r="L248" s="2"/>
      <c r="M248" s="5"/>
      <c r="N248" s="32"/>
      <c r="O248" s="21"/>
      <c r="P248" s="21"/>
      <c r="Q248" s="21"/>
    </row>
    <row r="249" spans="1:17" s="1" customFormat="1" ht="26.25" customHeight="1" x14ac:dyDescent="0.3">
      <c r="A249" s="15"/>
      <c r="B249" s="2"/>
      <c r="C249" s="2"/>
      <c r="D249" s="2"/>
      <c r="E249" s="2"/>
      <c r="F249" s="2"/>
      <c r="G249" s="2"/>
      <c r="H249" s="2"/>
      <c r="I249" s="16"/>
      <c r="J249" s="16"/>
      <c r="K249" s="17"/>
      <c r="L249" s="2"/>
      <c r="M249" s="5"/>
      <c r="N249" s="32"/>
      <c r="O249" s="21"/>
      <c r="P249" s="21"/>
      <c r="Q249" s="21"/>
    </row>
    <row r="250" spans="1:17" s="1" customFormat="1" ht="26.25" customHeight="1" x14ac:dyDescent="0.3">
      <c r="A250" s="15"/>
      <c r="B250" s="2"/>
      <c r="C250" s="2"/>
      <c r="D250" s="2"/>
      <c r="E250" s="2"/>
      <c r="F250" s="2"/>
      <c r="G250" s="2"/>
      <c r="H250" s="2"/>
      <c r="I250" s="16"/>
      <c r="J250" s="16"/>
      <c r="K250" s="17"/>
      <c r="L250" s="2"/>
      <c r="M250" s="5"/>
      <c r="N250" s="32"/>
      <c r="O250" s="21"/>
      <c r="P250" s="21"/>
      <c r="Q250" s="21"/>
    </row>
    <row r="251" spans="1:17" s="1" customFormat="1" ht="26.25" customHeight="1" x14ac:dyDescent="0.3">
      <c r="A251" s="15"/>
      <c r="B251" s="2"/>
      <c r="C251" s="2"/>
      <c r="D251" s="2"/>
      <c r="E251" s="2"/>
      <c r="F251" s="2"/>
      <c r="G251" s="2"/>
      <c r="H251" s="2"/>
      <c r="I251" s="16"/>
      <c r="J251" s="16"/>
      <c r="K251" s="17"/>
      <c r="L251" s="2"/>
      <c r="M251" s="5"/>
      <c r="N251" s="32"/>
      <c r="O251" s="21"/>
      <c r="P251" s="21"/>
      <c r="Q251" s="21"/>
    </row>
    <row r="252" spans="1:17" s="1" customFormat="1" ht="26.25" customHeight="1" x14ac:dyDescent="0.3">
      <c r="A252" s="15"/>
      <c r="B252" s="2"/>
      <c r="C252" s="2"/>
      <c r="D252" s="2"/>
      <c r="E252" s="2"/>
      <c r="F252" s="2"/>
      <c r="G252" s="2"/>
      <c r="H252" s="2"/>
      <c r="I252" s="16"/>
      <c r="J252" s="16"/>
      <c r="K252" s="17"/>
      <c r="L252" s="2"/>
      <c r="M252" s="5"/>
      <c r="N252" s="32"/>
      <c r="O252" s="21"/>
      <c r="P252" s="21"/>
      <c r="Q252" s="21"/>
    </row>
    <row r="253" spans="1:17" s="1" customFormat="1" ht="26.25" customHeight="1" x14ac:dyDescent="0.3">
      <c r="A253" s="15"/>
      <c r="B253" s="2"/>
      <c r="C253" s="2"/>
      <c r="D253" s="2"/>
      <c r="E253" s="2"/>
      <c r="F253" s="2"/>
      <c r="G253" s="2"/>
      <c r="H253" s="2"/>
      <c r="I253" s="16"/>
      <c r="J253" s="16"/>
      <c r="K253" s="17"/>
      <c r="L253" s="2"/>
      <c r="M253" s="5"/>
      <c r="N253" s="32"/>
      <c r="O253" s="21"/>
      <c r="P253" s="21"/>
      <c r="Q253" s="21"/>
    </row>
    <row r="254" spans="1:17" s="1" customFormat="1" ht="26.25" customHeight="1" x14ac:dyDescent="0.3">
      <c r="A254" s="15"/>
      <c r="B254" s="2"/>
      <c r="C254" s="2"/>
      <c r="D254" s="2"/>
      <c r="E254" s="2"/>
      <c r="F254" s="2"/>
      <c r="G254" s="2"/>
      <c r="H254" s="2"/>
      <c r="I254" s="16"/>
      <c r="J254" s="16"/>
      <c r="K254" s="17"/>
      <c r="L254" s="2"/>
      <c r="M254" s="5"/>
      <c r="N254" s="32"/>
      <c r="O254" s="21"/>
      <c r="P254" s="21"/>
      <c r="Q254" s="21"/>
    </row>
    <row r="255" spans="1:17" s="1" customFormat="1" ht="26.25" customHeight="1" x14ac:dyDescent="0.3">
      <c r="A255" s="15"/>
      <c r="B255" s="2"/>
      <c r="C255" s="2"/>
      <c r="D255" s="2"/>
      <c r="E255" s="2"/>
      <c r="F255" s="2"/>
      <c r="G255" s="2"/>
      <c r="H255" s="2"/>
      <c r="I255" s="16"/>
      <c r="J255" s="16"/>
      <c r="K255" s="17"/>
      <c r="L255" s="2"/>
      <c r="M255" s="5"/>
      <c r="N255" s="32"/>
      <c r="O255" s="21"/>
      <c r="P255" s="21"/>
      <c r="Q255" s="21"/>
    </row>
    <row r="256" spans="1:17" s="1" customFormat="1" ht="26.25" customHeight="1" x14ac:dyDescent="0.3">
      <c r="A256" s="15"/>
      <c r="B256" s="2"/>
      <c r="C256" s="2"/>
      <c r="D256" s="2"/>
      <c r="E256" s="2"/>
      <c r="F256" s="2"/>
      <c r="G256" s="2"/>
      <c r="H256" s="2"/>
      <c r="I256" s="16"/>
      <c r="J256" s="16"/>
      <c r="K256" s="17"/>
      <c r="L256" s="2"/>
      <c r="M256" s="5"/>
      <c r="N256" s="32"/>
      <c r="O256" s="21"/>
      <c r="P256" s="21"/>
      <c r="Q256" s="21"/>
    </row>
    <row r="257" spans="1:17" s="1" customFormat="1" ht="26.25" customHeight="1" x14ac:dyDescent="0.3">
      <c r="A257" s="15"/>
      <c r="B257" s="2"/>
      <c r="C257" s="2"/>
      <c r="D257" s="2"/>
      <c r="E257" s="2"/>
      <c r="F257" s="2"/>
      <c r="G257" s="2"/>
      <c r="H257" s="2"/>
      <c r="I257" s="16"/>
      <c r="J257" s="16"/>
      <c r="K257" s="17"/>
      <c r="L257" s="2"/>
      <c r="M257" s="5"/>
      <c r="N257" s="32"/>
      <c r="O257" s="21"/>
      <c r="P257" s="21"/>
      <c r="Q257" s="21"/>
    </row>
    <row r="258" spans="1:17" s="1" customFormat="1" ht="26.25" customHeight="1" x14ac:dyDescent="0.3">
      <c r="A258" s="15"/>
      <c r="B258" s="2"/>
      <c r="C258" s="2"/>
      <c r="D258" s="2"/>
      <c r="E258" s="2"/>
      <c r="F258" s="2"/>
      <c r="G258" s="2"/>
      <c r="H258" s="2"/>
      <c r="I258" s="16"/>
      <c r="J258" s="16"/>
      <c r="K258" s="17"/>
      <c r="L258" s="2"/>
      <c r="M258" s="5"/>
      <c r="N258" s="32"/>
      <c r="O258" s="21"/>
      <c r="P258" s="21"/>
      <c r="Q258" s="21"/>
    </row>
    <row r="259" spans="1:17" s="1" customFormat="1" ht="26.25" customHeight="1" x14ac:dyDescent="0.3">
      <c r="A259" s="15"/>
      <c r="B259" s="2"/>
      <c r="C259" s="2"/>
      <c r="D259" s="2"/>
      <c r="E259" s="2"/>
      <c r="F259" s="2"/>
      <c r="G259" s="2"/>
      <c r="H259" s="2"/>
      <c r="I259" s="16"/>
      <c r="J259" s="16"/>
      <c r="K259" s="17"/>
      <c r="L259" s="2"/>
      <c r="M259" s="5"/>
      <c r="N259" s="32"/>
      <c r="O259" s="21"/>
      <c r="P259" s="21"/>
      <c r="Q259" s="21"/>
    </row>
    <row r="260" spans="1:17" s="1" customFormat="1" ht="26.25" customHeight="1" x14ac:dyDescent="0.3">
      <c r="A260" s="15"/>
      <c r="B260" s="2"/>
      <c r="C260" s="2"/>
      <c r="D260" s="2"/>
      <c r="E260" s="2"/>
      <c r="F260" s="2"/>
      <c r="G260" s="2"/>
      <c r="H260" s="2"/>
      <c r="I260" s="16"/>
      <c r="J260" s="16"/>
      <c r="K260" s="17"/>
      <c r="L260" s="2"/>
      <c r="M260" s="5"/>
      <c r="N260" s="32"/>
      <c r="O260" s="21"/>
      <c r="P260" s="21"/>
      <c r="Q260" s="21"/>
    </row>
    <row r="261" spans="1:17" s="1" customFormat="1" ht="26.25" customHeight="1" x14ac:dyDescent="0.3">
      <c r="A261" s="15"/>
      <c r="B261" s="2"/>
      <c r="C261" s="2"/>
      <c r="D261" s="2"/>
      <c r="E261" s="2"/>
      <c r="F261" s="2"/>
      <c r="G261" s="2"/>
      <c r="H261" s="2"/>
      <c r="I261" s="16"/>
      <c r="J261" s="16"/>
      <c r="K261" s="17"/>
      <c r="L261" s="2"/>
      <c r="M261" s="5"/>
      <c r="N261" s="32"/>
      <c r="O261" s="21"/>
      <c r="P261" s="21"/>
      <c r="Q261" s="21"/>
    </row>
    <row r="262" spans="1:17" s="1" customFormat="1" ht="26.25" customHeight="1" x14ac:dyDescent="0.3">
      <c r="A262" s="15"/>
      <c r="B262" s="2"/>
      <c r="C262" s="2"/>
      <c r="D262" s="2"/>
      <c r="E262" s="2"/>
      <c r="F262" s="2"/>
      <c r="G262" s="2"/>
      <c r="H262" s="2"/>
      <c r="I262" s="16"/>
      <c r="J262" s="16"/>
      <c r="K262" s="17"/>
      <c r="L262" s="2"/>
      <c r="M262" s="5"/>
      <c r="N262" s="32"/>
      <c r="O262" s="21"/>
      <c r="P262" s="21"/>
      <c r="Q262" s="21"/>
    </row>
    <row r="263" spans="1:17" s="1" customFormat="1" ht="26.25" customHeight="1" x14ac:dyDescent="0.3">
      <c r="A263" s="15"/>
      <c r="B263" s="2"/>
      <c r="C263" s="2"/>
      <c r="D263" s="2"/>
      <c r="E263" s="2"/>
      <c r="F263" s="2"/>
      <c r="G263" s="2"/>
      <c r="H263" s="2"/>
      <c r="I263" s="16"/>
      <c r="J263" s="16"/>
      <c r="K263" s="17"/>
      <c r="L263" s="2"/>
      <c r="M263" s="5"/>
      <c r="N263" s="32"/>
      <c r="O263" s="21"/>
      <c r="P263" s="21"/>
      <c r="Q263" s="21"/>
    </row>
    <row r="264" spans="1:17" s="1" customFormat="1" ht="26.25" customHeight="1" x14ac:dyDescent="0.3">
      <c r="A264" s="15"/>
      <c r="B264" s="2"/>
      <c r="C264" s="2"/>
      <c r="D264" s="2"/>
      <c r="E264" s="2"/>
      <c r="F264" s="2"/>
      <c r="G264" s="2"/>
      <c r="H264" s="2"/>
      <c r="I264" s="16"/>
      <c r="J264" s="16"/>
      <c r="K264" s="17"/>
      <c r="L264" s="2"/>
      <c r="M264" s="5"/>
      <c r="N264" s="32"/>
      <c r="O264" s="21"/>
      <c r="P264" s="21"/>
      <c r="Q264" s="21"/>
    </row>
    <row r="265" spans="1:17" s="1" customFormat="1" ht="26.25" customHeight="1" x14ac:dyDescent="0.3">
      <c r="A265" s="15"/>
      <c r="B265" s="2"/>
      <c r="C265" s="2"/>
      <c r="D265" s="2"/>
      <c r="E265" s="2"/>
      <c r="F265" s="2"/>
      <c r="G265" s="2"/>
      <c r="H265" s="2"/>
      <c r="I265" s="16"/>
      <c r="J265" s="16"/>
      <c r="K265" s="17"/>
      <c r="L265" s="2"/>
      <c r="M265" s="5"/>
      <c r="N265" s="32"/>
      <c r="O265" s="21"/>
      <c r="P265" s="21"/>
      <c r="Q265" s="21"/>
    </row>
    <row r="266" spans="1:17" s="1" customFormat="1" ht="26.25" customHeight="1" x14ac:dyDescent="0.3">
      <c r="A266" s="15"/>
      <c r="B266" s="2"/>
      <c r="C266" s="2"/>
      <c r="D266" s="2"/>
      <c r="E266" s="2"/>
      <c r="F266" s="2"/>
      <c r="G266" s="2"/>
      <c r="H266" s="2"/>
      <c r="I266" s="16"/>
      <c r="J266" s="16"/>
      <c r="K266" s="17"/>
      <c r="L266" s="2"/>
      <c r="M266" s="5"/>
      <c r="N266" s="32"/>
      <c r="O266" s="21"/>
      <c r="P266" s="21"/>
      <c r="Q266" s="21"/>
    </row>
    <row r="267" spans="1:17" s="1" customFormat="1" ht="26.25" customHeight="1" x14ac:dyDescent="0.3">
      <c r="A267" s="15"/>
      <c r="B267" s="2"/>
      <c r="C267" s="2"/>
      <c r="D267" s="2"/>
      <c r="E267" s="2"/>
      <c r="F267" s="2"/>
      <c r="G267" s="2"/>
      <c r="H267" s="2"/>
      <c r="I267" s="16"/>
      <c r="J267" s="16"/>
      <c r="K267" s="17"/>
      <c r="L267" s="2"/>
      <c r="M267" s="5"/>
      <c r="N267" s="32"/>
      <c r="O267" s="21"/>
      <c r="P267" s="21"/>
      <c r="Q267" s="21"/>
    </row>
    <row r="268" spans="1:17" s="1" customFormat="1" ht="26.25" customHeight="1" x14ac:dyDescent="0.3">
      <c r="A268" s="15"/>
      <c r="B268" s="2"/>
      <c r="C268" s="2"/>
      <c r="D268" s="2"/>
      <c r="E268" s="2"/>
      <c r="F268" s="2"/>
      <c r="G268" s="2"/>
      <c r="H268" s="2"/>
      <c r="I268" s="16"/>
      <c r="J268" s="16"/>
      <c r="K268" s="17"/>
      <c r="L268" s="2"/>
      <c r="M268" s="5"/>
      <c r="N268" s="32"/>
      <c r="O268" s="21"/>
      <c r="P268" s="21"/>
      <c r="Q268" s="21"/>
    </row>
    <row r="269" spans="1:17" s="1" customFormat="1" ht="26.25" customHeight="1" x14ac:dyDescent="0.3">
      <c r="A269" s="15"/>
      <c r="B269" s="2"/>
      <c r="C269" s="2"/>
      <c r="D269" s="2"/>
      <c r="E269" s="2"/>
      <c r="F269" s="2"/>
      <c r="G269" s="2"/>
      <c r="H269" s="2"/>
      <c r="I269" s="16"/>
      <c r="J269" s="16"/>
      <c r="K269" s="17"/>
      <c r="L269" s="2"/>
      <c r="M269" s="5"/>
      <c r="N269" s="32"/>
      <c r="O269" s="21"/>
      <c r="P269" s="21"/>
      <c r="Q269" s="21"/>
    </row>
    <row r="270" spans="1:17" s="1" customFormat="1" ht="26.25" customHeight="1" x14ac:dyDescent="0.3">
      <c r="A270" s="15"/>
      <c r="B270" s="2"/>
      <c r="C270" s="2"/>
      <c r="D270" s="2"/>
      <c r="E270" s="2"/>
      <c r="F270" s="2"/>
      <c r="G270" s="2"/>
      <c r="H270" s="2"/>
      <c r="I270" s="16"/>
      <c r="J270" s="16"/>
      <c r="K270" s="17"/>
      <c r="L270" s="2"/>
      <c r="M270" s="5"/>
      <c r="N270" s="32"/>
      <c r="O270" s="21"/>
      <c r="P270" s="21"/>
      <c r="Q270" s="21"/>
    </row>
    <row r="271" spans="1:17" s="1" customFormat="1" ht="26.25" customHeight="1" x14ac:dyDescent="0.3">
      <c r="A271" s="15"/>
      <c r="B271" s="2"/>
      <c r="C271" s="2"/>
      <c r="D271" s="2"/>
      <c r="E271" s="2"/>
      <c r="F271" s="2"/>
      <c r="G271" s="2"/>
      <c r="H271" s="2"/>
      <c r="I271" s="16"/>
      <c r="J271" s="16"/>
      <c r="K271" s="17"/>
      <c r="L271" s="2"/>
      <c r="M271" s="5"/>
      <c r="N271" s="32"/>
      <c r="O271" s="21"/>
      <c r="P271" s="21"/>
      <c r="Q271" s="21"/>
    </row>
    <row r="272" spans="1:17" s="1" customFormat="1" ht="26.25" customHeight="1" x14ac:dyDescent="0.3">
      <c r="A272" s="15"/>
      <c r="B272" s="2"/>
      <c r="C272" s="2"/>
      <c r="D272" s="2"/>
      <c r="E272" s="2"/>
      <c r="F272" s="2"/>
      <c r="G272" s="2"/>
      <c r="H272" s="2"/>
      <c r="I272" s="16"/>
      <c r="J272" s="16"/>
      <c r="K272" s="17"/>
      <c r="L272" s="2"/>
      <c r="M272" s="5"/>
      <c r="N272" s="32"/>
      <c r="O272" s="21"/>
      <c r="P272" s="21"/>
      <c r="Q272" s="21"/>
    </row>
    <row r="273" spans="1:17" s="1" customFormat="1" ht="26.25" customHeight="1" x14ac:dyDescent="0.3">
      <c r="A273" s="15"/>
      <c r="B273" s="2"/>
      <c r="C273" s="2"/>
      <c r="D273" s="2"/>
      <c r="E273" s="2"/>
      <c r="F273" s="2"/>
      <c r="G273" s="2"/>
      <c r="H273" s="2"/>
      <c r="I273" s="16"/>
      <c r="J273" s="16"/>
      <c r="K273" s="17"/>
      <c r="L273" s="2"/>
      <c r="M273" s="5"/>
      <c r="N273" s="32"/>
      <c r="O273" s="21"/>
      <c r="P273" s="21"/>
      <c r="Q273" s="21"/>
    </row>
    <row r="274" spans="1:17" s="1" customFormat="1" ht="26.25" customHeight="1" x14ac:dyDescent="0.3">
      <c r="A274" s="15"/>
      <c r="B274" s="2"/>
      <c r="C274" s="2"/>
      <c r="D274" s="2"/>
      <c r="E274" s="2"/>
      <c r="F274" s="2"/>
      <c r="G274" s="2"/>
      <c r="H274" s="2"/>
      <c r="I274" s="16"/>
      <c r="J274" s="16"/>
      <c r="K274" s="17"/>
      <c r="L274" s="2"/>
      <c r="M274" s="5"/>
      <c r="N274" s="32"/>
      <c r="O274" s="21"/>
      <c r="P274" s="21"/>
      <c r="Q274" s="21"/>
    </row>
    <row r="275" spans="1:17" s="1" customFormat="1" ht="26.25" customHeight="1" x14ac:dyDescent="0.3">
      <c r="A275" s="15"/>
      <c r="B275" s="2"/>
      <c r="C275" s="2"/>
      <c r="D275" s="2"/>
      <c r="E275" s="2"/>
      <c r="F275" s="2"/>
      <c r="G275" s="2"/>
      <c r="H275" s="2"/>
      <c r="I275" s="16"/>
      <c r="J275" s="16"/>
      <c r="K275" s="17"/>
      <c r="L275" s="2"/>
      <c r="M275" s="5"/>
      <c r="N275" s="32"/>
      <c r="O275" s="21"/>
      <c r="P275" s="21"/>
      <c r="Q275" s="21"/>
    </row>
    <row r="276" spans="1:17" s="1" customFormat="1" ht="26.25" customHeight="1" x14ac:dyDescent="0.3">
      <c r="A276" s="15"/>
      <c r="B276" s="2"/>
      <c r="C276" s="2"/>
      <c r="D276" s="2"/>
      <c r="E276" s="2"/>
      <c r="F276" s="2"/>
      <c r="G276" s="2"/>
      <c r="H276" s="2"/>
      <c r="I276" s="16"/>
      <c r="J276" s="16"/>
      <c r="K276" s="17"/>
      <c r="L276" s="2"/>
      <c r="M276" s="5"/>
      <c r="N276" s="32"/>
      <c r="O276" s="21"/>
      <c r="P276" s="21"/>
      <c r="Q276" s="21"/>
    </row>
    <row r="277" spans="1:17" s="1" customFormat="1" ht="26.25" customHeight="1" x14ac:dyDescent="0.3">
      <c r="A277" s="15"/>
      <c r="B277" s="2"/>
      <c r="C277" s="2"/>
      <c r="D277" s="2"/>
      <c r="E277" s="2"/>
      <c r="F277" s="2"/>
      <c r="G277" s="2"/>
      <c r="H277" s="2"/>
      <c r="I277" s="16"/>
      <c r="J277" s="16"/>
      <c r="K277" s="17"/>
      <c r="L277" s="2"/>
      <c r="M277" s="5"/>
      <c r="N277" s="32"/>
      <c r="O277" s="21"/>
      <c r="P277" s="21"/>
      <c r="Q277" s="21"/>
    </row>
    <row r="278" spans="1:17" s="1" customFormat="1" ht="26.25" customHeight="1" x14ac:dyDescent="0.3">
      <c r="A278" s="15"/>
      <c r="B278" s="2"/>
      <c r="C278" s="2"/>
      <c r="D278" s="2"/>
      <c r="E278" s="2"/>
      <c r="F278" s="2"/>
      <c r="G278" s="2"/>
      <c r="H278" s="2"/>
      <c r="I278" s="16"/>
      <c r="J278" s="16"/>
      <c r="K278" s="17"/>
      <c r="L278" s="2"/>
      <c r="M278" s="5"/>
      <c r="N278" s="32"/>
      <c r="O278" s="21"/>
      <c r="P278" s="21"/>
      <c r="Q278" s="21"/>
    </row>
    <row r="279" spans="1:17" s="1" customFormat="1" ht="26.25" customHeight="1" x14ac:dyDescent="0.3">
      <c r="A279" s="15"/>
      <c r="B279" s="2"/>
      <c r="C279" s="2"/>
      <c r="D279" s="2"/>
      <c r="E279" s="2"/>
      <c r="F279" s="2"/>
      <c r="G279" s="2"/>
      <c r="H279" s="2"/>
      <c r="I279" s="16"/>
      <c r="J279" s="16"/>
      <c r="K279" s="17"/>
      <c r="L279" s="2"/>
      <c r="M279" s="5"/>
      <c r="N279" s="32"/>
      <c r="O279" s="21"/>
      <c r="P279" s="21"/>
      <c r="Q279" s="21"/>
    </row>
    <row r="280" spans="1:17" s="1" customFormat="1" ht="26.25" customHeight="1" x14ac:dyDescent="0.3">
      <c r="A280" s="15"/>
      <c r="B280" s="2"/>
      <c r="C280" s="2"/>
      <c r="D280" s="2"/>
      <c r="E280" s="2"/>
      <c r="F280" s="2"/>
      <c r="G280" s="2"/>
      <c r="H280" s="2"/>
      <c r="I280" s="16"/>
      <c r="J280" s="16"/>
      <c r="K280" s="17"/>
      <c r="L280" s="2"/>
      <c r="M280" s="5"/>
      <c r="N280" s="32"/>
      <c r="O280" s="21"/>
      <c r="P280" s="21"/>
      <c r="Q280" s="21"/>
    </row>
    <row r="281" spans="1:17" s="1" customFormat="1" ht="26.25" customHeight="1" x14ac:dyDescent="0.3">
      <c r="A281" s="15"/>
      <c r="B281" s="2"/>
      <c r="C281" s="2"/>
      <c r="D281" s="2"/>
      <c r="E281" s="2"/>
      <c r="F281" s="2"/>
      <c r="G281" s="2"/>
      <c r="H281" s="2"/>
      <c r="I281" s="16"/>
      <c r="J281" s="16"/>
      <c r="K281" s="17"/>
      <c r="L281" s="2"/>
      <c r="M281" s="5"/>
      <c r="N281" s="32"/>
      <c r="O281" s="21"/>
      <c r="P281" s="21"/>
      <c r="Q281" s="21"/>
    </row>
    <row r="282" spans="1:17" s="1" customFormat="1" ht="26.25" customHeight="1" x14ac:dyDescent="0.3">
      <c r="A282" s="15"/>
      <c r="B282" s="2"/>
      <c r="C282" s="2"/>
      <c r="D282" s="2"/>
      <c r="E282" s="2"/>
      <c r="F282" s="2"/>
      <c r="G282" s="2"/>
      <c r="H282" s="2"/>
      <c r="I282" s="16"/>
      <c r="J282" s="16"/>
      <c r="K282" s="17"/>
      <c r="L282" s="2"/>
      <c r="M282" s="5"/>
      <c r="N282" s="32"/>
      <c r="O282" s="21"/>
      <c r="P282" s="21"/>
      <c r="Q282" s="21"/>
    </row>
    <row r="283" spans="1:17" s="1" customFormat="1" ht="26.25" customHeight="1" x14ac:dyDescent="0.3">
      <c r="A283" s="15"/>
      <c r="B283" s="2"/>
      <c r="C283" s="2"/>
      <c r="D283" s="2"/>
      <c r="E283" s="2"/>
      <c r="F283" s="2"/>
      <c r="G283" s="2"/>
      <c r="H283" s="2"/>
      <c r="I283" s="16"/>
      <c r="J283" s="16"/>
      <c r="K283" s="17"/>
      <c r="L283" s="2"/>
      <c r="M283" s="5"/>
      <c r="N283" s="32"/>
      <c r="O283" s="21"/>
      <c r="P283" s="21"/>
      <c r="Q283" s="21"/>
    </row>
    <row r="284" spans="1:17" s="1" customFormat="1" ht="26.25" customHeight="1" x14ac:dyDescent="0.3">
      <c r="A284" s="15"/>
      <c r="B284" s="2"/>
      <c r="C284" s="2"/>
      <c r="D284" s="2"/>
      <c r="E284" s="2"/>
      <c r="F284" s="2"/>
      <c r="G284" s="2"/>
      <c r="H284" s="2"/>
      <c r="I284" s="16"/>
      <c r="J284" s="16"/>
      <c r="K284" s="17"/>
      <c r="L284" s="2"/>
      <c r="M284" s="5"/>
      <c r="N284" s="32"/>
      <c r="O284" s="21"/>
      <c r="P284" s="21"/>
      <c r="Q284" s="21"/>
    </row>
    <row r="285" spans="1:17" s="1" customFormat="1" ht="26.25" customHeight="1" x14ac:dyDescent="0.3">
      <c r="A285" s="15"/>
      <c r="B285" s="2"/>
      <c r="C285" s="2"/>
      <c r="D285" s="2"/>
      <c r="E285" s="2"/>
      <c r="F285" s="2"/>
      <c r="G285" s="2"/>
      <c r="H285" s="2"/>
      <c r="I285" s="16"/>
      <c r="J285" s="16"/>
      <c r="K285" s="17"/>
      <c r="L285" s="2"/>
      <c r="M285" s="5"/>
      <c r="N285" s="32"/>
      <c r="O285" s="21"/>
      <c r="P285" s="21"/>
      <c r="Q285" s="21"/>
    </row>
    <row r="286" spans="1:17" s="1" customFormat="1" ht="26.25" customHeight="1" x14ac:dyDescent="0.3">
      <c r="A286" s="15"/>
      <c r="B286" s="2"/>
      <c r="C286" s="2"/>
      <c r="D286" s="2"/>
      <c r="E286" s="2"/>
      <c r="F286" s="2"/>
      <c r="G286" s="2"/>
      <c r="H286" s="2"/>
      <c r="I286" s="16"/>
      <c r="J286" s="16"/>
      <c r="K286" s="17"/>
      <c r="L286" s="2"/>
      <c r="M286" s="5"/>
      <c r="N286" s="32"/>
      <c r="O286" s="21"/>
      <c r="P286" s="21"/>
      <c r="Q286" s="21"/>
    </row>
    <row r="287" spans="1:17" s="1" customFormat="1" ht="26.25" customHeight="1" x14ac:dyDescent="0.3">
      <c r="A287" s="15"/>
      <c r="B287" s="2"/>
      <c r="C287" s="2"/>
      <c r="D287" s="2"/>
      <c r="E287" s="2"/>
      <c r="F287" s="2"/>
      <c r="G287" s="2"/>
      <c r="H287" s="2"/>
      <c r="I287" s="16"/>
      <c r="J287" s="16"/>
      <c r="K287" s="17"/>
      <c r="L287" s="2"/>
      <c r="M287" s="5"/>
      <c r="N287" s="32"/>
      <c r="O287" s="21"/>
      <c r="P287" s="21"/>
      <c r="Q287" s="21"/>
    </row>
    <row r="288" spans="1:17" s="1" customFormat="1" ht="26.25" customHeight="1" x14ac:dyDescent="0.3">
      <c r="A288" s="15"/>
      <c r="B288" s="2"/>
      <c r="C288" s="2"/>
      <c r="D288" s="2"/>
      <c r="E288" s="2"/>
      <c r="F288" s="2"/>
      <c r="G288" s="2"/>
      <c r="H288" s="2"/>
      <c r="I288" s="16"/>
      <c r="J288" s="16"/>
      <c r="K288" s="17"/>
      <c r="L288" s="2"/>
      <c r="M288" s="5"/>
      <c r="N288" s="32"/>
      <c r="O288" s="21"/>
      <c r="P288" s="21"/>
      <c r="Q288" s="21"/>
    </row>
    <row r="289" spans="1:17" s="1" customFormat="1" ht="26.25" customHeight="1" x14ac:dyDescent="0.3">
      <c r="A289" s="15"/>
      <c r="B289" s="2"/>
      <c r="C289" s="2"/>
      <c r="D289" s="2"/>
      <c r="E289" s="2"/>
      <c r="F289" s="2"/>
      <c r="G289" s="2"/>
      <c r="H289" s="2"/>
      <c r="I289" s="16"/>
      <c r="J289" s="16"/>
      <c r="K289" s="17"/>
      <c r="L289" s="2"/>
      <c r="M289" s="5"/>
      <c r="N289" s="32"/>
      <c r="O289" s="21"/>
      <c r="P289" s="21"/>
      <c r="Q289" s="21"/>
    </row>
    <row r="290" spans="1:17" s="1" customFormat="1" ht="26.25" customHeight="1" x14ac:dyDescent="0.3">
      <c r="A290" s="15"/>
      <c r="B290" s="2"/>
      <c r="C290" s="2"/>
      <c r="D290" s="2"/>
      <c r="E290" s="2"/>
      <c r="F290" s="2"/>
      <c r="G290" s="2"/>
      <c r="H290" s="2"/>
      <c r="I290" s="16"/>
      <c r="J290" s="16"/>
      <c r="K290" s="17"/>
      <c r="L290" s="2"/>
      <c r="M290" s="5"/>
      <c r="N290" s="32"/>
      <c r="O290" s="21"/>
      <c r="P290" s="21"/>
      <c r="Q290" s="21"/>
    </row>
    <row r="291" spans="1:17" s="1" customFormat="1" ht="26.25" customHeight="1" x14ac:dyDescent="0.3">
      <c r="A291" s="15"/>
      <c r="B291" s="2"/>
      <c r="C291" s="2"/>
      <c r="D291" s="2"/>
      <c r="E291" s="2"/>
      <c r="F291" s="2"/>
      <c r="G291" s="2"/>
      <c r="H291" s="2"/>
      <c r="I291" s="16"/>
      <c r="J291" s="16"/>
      <c r="K291" s="17"/>
      <c r="L291" s="2"/>
      <c r="M291" s="5"/>
      <c r="N291" s="32"/>
      <c r="O291" s="21"/>
      <c r="P291" s="21"/>
      <c r="Q291" s="21"/>
    </row>
    <row r="292" spans="1:17" s="1" customFormat="1" ht="26.25" customHeight="1" x14ac:dyDescent="0.3">
      <c r="A292" s="15"/>
      <c r="B292" s="2"/>
      <c r="C292" s="2"/>
      <c r="D292" s="2"/>
      <c r="E292" s="2"/>
      <c r="F292" s="2"/>
      <c r="G292" s="2"/>
      <c r="H292" s="2"/>
      <c r="I292" s="16"/>
      <c r="J292" s="16"/>
      <c r="K292" s="17"/>
      <c r="L292" s="2"/>
      <c r="M292" s="5"/>
      <c r="N292" s="32"/>
      <c r="O292" s="21"/>
      <c r="P292" s="21"/>
      <c r="Q292" s="21"/>
    </row>
    <row r="293" spans="1:17" s="1" customFormat="1" ht="26.25" customHeight="1" x14ac:dyDescent="0.3">
      <c r="A293" s="15"/>
      <c r="B293" s="2"/>
      <c r="C293" s="2"/>
      <c r="D293" s="2"/>
      <c r="E293" s="2"/>
      <c r="F293" s="2"/>
      <c r="G293" s="2"/>
      <c r="H293" s="2"/>
      <c r="I293" s="16"/>
      <c r="J293" s="16"/>
      <c r="K293" s="17"/>
      <c r="L293" s="2"/>
      <c r="M293" s="5"/>
      <c r="N293" s="32"/>
      <c r="O293" s="21"/>
      <c r="P293" s="21"/>
      <c r="Q293" s="21"/>
    </row>
    <row r="294" spans="1:17" s="1" customFormat="1" ht="26.25" customHeight="1" x14ac:dyDescent="0.3">
      <c r="A294" s="15"/>
      <c r="B294" s="2"/>
      <c r="C294" s="2"/>
      <c r="D294" s="2"/>
      <c r="E294" s="2"/>
      <c r="F294" s="2"/>
      <c r="G294" s="2"/>
      <c r="H294" s="2"/>
      <c r="I294" s="16"/>
      <c r="J294" s="16"/>
      <c r="K294" s="17"/>
      <c r="L294" s="2"/>
      <c r="M294" s="5"/>
      <c r="N294" s="32"/>
      <c r="O294" s="21"/>
      <c r="P294" s="21"/>
      <c r="Q294" s="21"/>
    </row>
    <row r="295" spans="1:17" s="1" customFormat="1" ht="26.25" customHeight="1" x14ac:dyDescent="0.3">
      <c r="A295" s="15"/>
      <c r="B295" s="2"/>
      <c r="C295" s="2"/>
      <c r="D295" s="2"/>
      <c r="E295" s="2"/>
      <c r="F295" s="2"/>
      <c r="G295" s="2"/>
      <c r="H295" s="2"/>
      <c r="I295" s="16"/>
      <c r="J295" s="16"/>
      <c r="K295" s="17"/>
      <c r="L295" s="2"/>
      <c r="M295" s="5"/>
      <c r="N295" s="32"/>
      <c r="O295" s="21"/>
      <c r="P295" s="21"/>
      <c r="Q295" s="21"/>
    </row>
    <row r="296" spans="1:17" s="1" customFormat="1" ht="26.25" customHeight="1" x14ac:dyDescent="0.3">
      <c r="A296" s="15"/>
      <c r="B296" s="2"/>
      <c r="C296" s="2"/>
      <c r="D296" s="2"/>
      <c r="E296" s="2"/>
      <c r="F296" s="2"/>
      <c r="G296" s="2"/>
      <c r="H296" s="2"/>
      <c r="I296" s="16"/>
      <c r="J296" s="16"/>
      <c r="K296" s="17"/>
      <c r="L296" s="2"/>
      <c r="M296" s="5"/>
      <c r="N296" s="32"/>
      <c r="O296" s="21"/>
      <c r="P296" s="21"/>
      <c r="Q296" s="21"/>
    </row>
    <row r="297" spans="1:17" s="1" customFormat="1" ht="26.25" customHeight="1" x14ac:dyDescent="0.3">
      <c r="A297" s="15"/>
      <c r="B297" s="2"/>
      <c r="C297" s="2"/>
      <c r="D297" s="2"/>
      <c r="E297" s="2"/>
      <c r="F297" s="2"/>
      <c r="G297" s="2"/>
      <c r="H297" s="2"/>
      <c r="I297" s="16"/>
      <c r="J297" s="16"/>
      <c r="K297" s="17"/>
      <c r="L297" s="2"/>
      <c r="M297" s="5"/>
      <c r="N297" s="32"/>
      <c r="O297" s="21"/>
      <c r="P297" s="21"/>
      <c r="Q297" s="21"/>
    </row>
    <row r="298" spans="1:17" s="1" customFormat="1" ht="26.25" customHeight="1" x14ac:dyDescent="0.3">
      <c r="A298" s="15"/>
      <c r="B298" s="2"/>
      <c r="C298" s="2"/>
      <c r="D298" s="2"/>
      <c r="E298" s="2"/>
      <c r="F298" s="2"/>
      <c r="G298" s="2"/>
      <c r="H298" s="2"/>
      <c r="I298" s="16"/>
      <c r="J298" s="16"/>
      <c r="K298" s="17"/>
      <c r="L298" s="2"/>
      <c r="M298" s="5"/>
      <c r="N298" s="32"/>
      <c r="O298" s="21"/>
      <c r="P298" s="21"/>
      <c r="Q298" s="21"/>
    </row>
    <row r="299" spans="1:17" s="1" customFormat="1" ht="26.25" customHeight="1" x14ac:dyDescent="0.3">
      <c r="A299" s="15"/>
      <c r="B299" s="2"/>
      <c r="C299" s="2"/>
      <c r="D299" s="2"/>
      <c r="E299" s="2"/>
      <c r="F299" s="2"/>
      <c r="G299" s="2"/>
      <c r="H299" s="2"/>
      <c r="I299" s="16"/>
      <c r="J299" s="16"/>
      <c r="K299" s="17"/>
      <c r="L299" s="2"/>
      <c r="M299" s="5"/>
      <c r="N299" s="32"/>
      <c r="O299" s="21"/>
      <c r="P299" s="21"/>
      <c r="Q299" s="21"/>
    </row>
    <row r="300" spans="1:17" s="1" customFormat="1" ht="26.25" customHeight="1" x14ac:dyDescent="0.3">
      <c r="A300" s="15"/>
      <c r="B300" s="2"/>
      <c r="C300" s="2"/>
      <c r="D300" s="2"/>
      <c r="E300" s="2"/>
      <c r="F300" s="2"/>
      <c r="G300" s="2"/>
      <c r="H300" s="2"/>
      <c r="I300" s="16"/>
      <c r="J300" s="16"/>
      <c r="K300" s="17"/>
      <c r="L300" s="2"/>
      <c r="M300" s="5"/>
      <c r="N300" s="32"/>
      <c r="O300" s="21"/>
      <c r="P300" s="21"/>
      <c r="Q300" s="21"/>
    </row>
    <row r="301" spans="1:17" s="1" customFormat="1" ht="26.25" customHeight="1" x14ac:dyDescent="0.3">
      <c r="A301" s="15"/>
      <c r="B301" s="2"/>
      <c r="C301" s="2"/>
      <c r="D301" s="2"/>
      <c r="E301" s="2"/>
      <c r="F301" s="2"/>
      <c r="G301" s="2"/>
      <c r="H301" s="2"/>
      <c r="I301" s="16"/>
      <c r="J301" s="16"/>
      <c r="K301" s="17"/>
      <c r="L301" s="2"/>
      <c r="M301" s="5"/>
      <c r="N301" s="32"/>
      <c r="O301" s="21"/>
      <c r="P301" s="21"/>
      <c r="Q301" s="21"/>
    </row>
    <row r="302" spans="1:17" s="1" customFormat="1" ht="26.25" customHeight="1" x14ac:dyDescent="0.3">
      <c r="A302" s="15"/>
      <c r="B302" s="2"/>
      <c r="C302" s="2"/>
      <c r="D302" s="2"/>
      <c r="E302" s="2"/>
      <c r="F302" s="2"/>
      <c r="G302" s="2"/>
      <c r="H302" s="2"/>
      <c r="I302" s="16"/>
      <c r="J302" s="16"/>
      <c r="K302" s="17"/>
      <c r="L302" s="2"/>
      <c r="M302" s="5"/>
      <c r="N302" s="32"/>
      <c r="O302" s="21"/>
      <c r="P302" s="21"/>
      <c r="Q302" s="21"/>
    </row>
    <row r="303" spans="1:17" s="1" customFormat="1" ht="26.25" customHeight="1" x14ac:dyDescent="0.3">
      <c r="A303" s="15"/>
      <c r="B303" s="2"/>
      <c r="C303" s="2"/>
      <c r="D303" s="2"/>
      <c r="E303" s="2"/>
      <c r="F303" s="2"/>
      <c r="G303" s="2"/>
      <c r="H303" s="2"/>
      <c r="I303" s="16"/>
      <c r="J303" s="16"/>
      <c r="K303" s="17"/>
      <c r="L303" s="2"/>
      <c r="M303" s="5"/>
      <c r="N303" s="32"/>
      <c r="O303" s="21"/>
      <c r="P303" s="21"/>
      <c r="Q303" s="21"/>
    </row>
    <row r="304" spans="1:17" s="1" customFormat="1" ht="26.25" customHeight="1" x14ac:dyDescent="0.3">
      <c r="A304" s="15"/>
      <c r="B304" s="2"/>
      <c r="C304" s="2"/>
      <c r="D304" s="2"/>
      <c r="E304" s="2"/>
      <c r="F304" s="2"/>
      <c r="G304" s="2"/>
      <c r="H304" s="2"/>
      <c r="I304" s="16"/>
      <c r="J304" s="16"/>
      <c r="K304" s="17"/>
      <c r="L304" s="2"/>
      <c r="M304" s="5"/>
      <c r="N304" s="32"/>
      <c r="O304" s="21"/>
      <c r="P304" s="21"/>
      <c r="Q304" s="21"/>
    </row>
    <row r="305" spans="1:17" s="1" customFormat="1" ht="26.25" customHeight="1" x14ac:dyDescent="0.3">
      <c r="A305" s="15"/>
      <c r="B305" s="2"/>
      <c r="C305" s="2"/>
      <c r="D305" s="2"/>
      <c r="E305" s="2"/>
      <c r="F305" s="2"/>
      <c r="G305" s="2"/>
      <c r="H305" s="2"/>
      <c r="I305" s="16"/>
      <c r="J305" s="16"/>
      <c r="K305" s="17"/>
      <c r="L305" s="2"/>
      <c r="M305" s="5"/>
      <c r="N305" s="32"/>
      <c r="O305" s="21"/>
      <c r="P305" s="21"/>
      <c r="Q305" s="21"/>
    </row>
    <row r="306" spans="1:17" s="1" customFormat="1" ht="26.25" customHeight="1" x14ac:dyDescent="0.3">
      <c r="A306" s="15"/>
      <c r="B306" s="2"/>
      <c r="C306" s="2"/>
      <c r="D306" s="2"/>
      <c r="E306" s="2"/>
      <c r="F306" s="2"/>
      <c r="G306" s="2"/>
      <c r="H306" s="2"/>
      <c r="I306" s="16"/>
      <c r="J306" s="16"/>
      <c r="K306" s="17"/>
      <c r="L306" s="2"/>
      <c r="M306" s="5"/>
      <c r="N306" s="32"/>
      <c r="O306" s="21"/>
      <c r="P306" s="21"/>
      <c r="Q306" s="21"/>
    </row>
    <row r="307" spans="1:17" s="1" customFormat="1" ht="26.25" customHeight="1" x14ac:dyDescent="0.3">
      <c r="A307" s="15"/>
      <c r="B307" s="2"/>
      <c r="C307" s="2"/>
      <c r="D307" s="2"/>
      <c r="E307" s="2"/>
      <c r="F307" s="2"/>
      <c r="G307" s="2"/>
      <c r="H307" s="2"/>
      <c r="I307" s="16"/>
      <c r="J307" s="16"/>
      <c r="K307" s="17"/>
      <c r="L307" s="2"/>
      <c r="M307" s="5"/>
      <c r="N307" s="32"/>
      <c r="O307" s="21"/>
      <c r="P307" s="21"/>
      <c r="Q307" s="21"/>
    </row>
    <row r="308" spans="1:17" s="1" customFormat="1" ht="26.25" customHeight="1" x14ac:dyDescent="0.3">
      <c r="A308" s="15"/>
      <c r="B308" s="2"/>
      <c r="C308" s="2"/>
      <c r="D308" s="2"/>
      <c r="E308" s="2"/>
      <c r="F308" s="2"/>
      <c r="G308" s="2"/>
      <c r="H308" s="2"/>
      <c r="I308" s="16"/>
      <c r="J308" s="16"/>
      <c r="K308" s="17"/>
      <c r="L308" s="2"/>
      <c r="M308" s="5"/>
      <c r="N308" s="32"/>
      <c r="O308" s="21"/>
      <c r="P308" s="21"/>
      <c r="Q308" s="21"/>
    </row>
    <row r="309" spans="1:17" s="1" customFormat="1" ht="26.25" customHeight="1" x14ac:dyDescent="0.3">
      <c r="A309" s="15"/>
      <c r="B309" s="2"/>
      <c r="C309" s="2"/>
      <c r="D309" s="2"/>
      <c r="E309" s="2"/>
      <c r="F309" s="2"/>
      <c r="G309" s="2"/>
      <c r="H309" s="2"/>
      <c r="I309" s="16"/>
      <c r="J309" s="16"/>
      <c r="K309" s="17"/>
      <c r="L309" s="2"/>
      <c r="M309" s="5"/>
      <c r="N309" s="32"/>
      <c r="O309" s="21"/>
      <c r="P309" s="21"/>
      <c r="Q309" s="21"/>
    </row>
    <row r="310" spans="1:17" s="1" customFormat="1" ht="26.25" customHeight="1" x14ac:dyDescent="0.3">
      <c r="A310" s="15"/>
      <c r="B310" s="2"/>
      <c r="C310" s="2"/>
      <c r="D310" s="2"/>
      <c r="E310" s="2"/>
      <c r="F310" s="2"/>
      <c r="G310" s="2"/>
      <c r="H310" s="2"/>
      <c r="I310" s="16"/>
      <c r="J310" s="16"/>
      <c r="K310" s="17"/>
      <c r="L310" s="2"/>
      <c r="M310" s="5"/>
      <c r="N310" s="32"/>
      <c r="O310" s="21"/>
      <c r="P310" s="21"/>
      <c r="Q310" s="21"/>
    </row>
    <row r="311" spans="1:17" s="1" customFormat="1" ht="26.25" customHeight="1" x14ac:dyDescent="0.3">
      <c r="A311" s="15"/>
      <c r="B311" s="2"/>
      <c r="C311" s="2"/>
      <c r="D311" s="2"/>
      <c r="E311" s="2"/>
      <c r="F311" s="2"/>
      <c r="G311" s="2"/>
      <c r="H311" s="2"/>
      <c r="I311" s="16"/>
      <c r="J311" s="16"/>
      <c r="K311" s="17"/>
      <c r="L311" s="2"/>
      <c r="M311" s="5"/>
      <c r="N311" s="32"/>
      <c r="O311" s="21"/>
      <c r="P311" s="21"/>
      <c r="Q311" s="21"/>
    </row>
    <row r="312" spans="1:17" s="1" customFormat="1" ht="26.25" customHeight="1" x14ac:dyDescent="0.3">
      <c r="A312" s="15"/>
      <c r="B312" s="2"/>
      <c r="C312" s="2"/>
      <c r="D312" s="2"/>
      <c r="E312" s="2"/>
      <c r="F312" s="2"/>
      <c r="G312" s="2"/>
      <c r="H312" s="2"/>
      <c r="I312" s="16"/>
      <c r="J312" s="16"/>
      <c r="K312" s="17"/>
      <c r="L312" s="2"/>
      <c r="M312" s="5"/>
      <c r="N312" s="32"/>
      <c r="O312" s="21"/>
      <c r="P312" s="21"/>
      <c r="Q312" s="21"/>
    </row>
    <row r="313" spans="1:17" s="1" customFormat="1" ht="26.25" customHeight="1" x14ac:dyDescent="0.3">
      <c r="A313" s="15"/>
      <c r="B313" s="2"/>
      <c r="C313" s="2"/>
      <c r="D313" s="2"/>
      <c r="E313" s="2"/>
      <c r="F313" s="2"/>
      <c r="G313" s="2"/>
      <c r="H313" s="2"/>
      <c r="I313" s="16"/>
      <c r="J313" s="16"/>
      <c r="K313" s="17"/>
      <c r="L313" s="2"/>
      <c r="M313" s="5"/>
      <c r="N313" s="32"/>
      <c r="O313" s="21"/>
      <c r="P313" s="21"/>
      <c r="Q313" s="21"/>
    </row>
    <row r="314" spans="1:17" s="1" customFormat="1" ht="26.25" customHeight="1" x14ac:dyDescent="0.3">
      <c r="A314" s="15"/>
      <c r="B314" s="2"/>
      <c r="C314" s="2"/>
      <c r="D314" s="2"/>
      <c r="E314" s="2"/>
      <c r="F314" s="2"/>
      <c r="G314" s="2"/>
      <c r="H314" s="2"/>
      <c r="I314" s="16"/>
      <c r="J314" s="16"/>
      <c r="K314" s="17"/>
      <c r="L314" s="2"/>
      <c r="M314" s="5"/>
      <c r="N314" s="32"/>
      <c r="O314" s="21"/>
      <c r="P314" s="21"/>
      <c r="Q314" s="21"/>
    </row>
    <row r="315" spans="1:17" s="1" customFormat="1" ht="26.25" customHeight="1" x14ac:dyDescent="0.3">
      <c r="A315" s="15"/>
      <c r="B315" s="2"/>
      <c r="C315" s="2"/>
      <c r="D315" s="2"/>
      <c r="E315" s="2"/>
      <c r="F315" s="2"/>
      <c r="G315" s="2"/>
      <c r="H315" s="2"/>
      <c r="I315" s="16"/>
      <c r="J315" s="16"/>
      <c r="K315" s="17"/>
      <c r="L315" s="2"/>
      <c r="M315" s="5"/>
      <c r="N315" s="32"/>
      <c r="O315" s="21"/>
      <c r="P315" s="21"/>
      <c r="Q315" s="21"/>
    </row>
    <row r="316" spans="1:17" s="1" customFormat="1" ht="26.25" customHeight="1" x14ac:dyDescent="0.3">
      <c r="A316" s="15"/>
      <c r="B316" s="2"/>
      <c r="C316" s="2"/>
      <c r="D316" s="2"/>
      <c r="E316" s="2"/>
      <c r="F316" s="2"/>
      <c r="G316" s="2"/>
      <c r="H316" s="2"/>
      <c r="I316" s="16"/>
      <c r="J316" s="16"/>
      <c r="K316" s="17"/>
      <c r="L316" s="2"/>
      <c r="M316" s="5"/>
      <c r="N316" s="32"/>
      <c r="O316" s="21"/>
      <c r="P316" s="21"/>
      <c r="Q316" s="21"/>
    </row>
    <row r="317" spans="1:17" s="1" customFormat="1" ht="26.25" customHeight="1" x14ac:dyDescent="0.3">
      <c r="A317" s="15"/>
      <c r="B317" s="2"/>
      <c r="C317" s="2"/>
      <c r="D317" s="2"/>
      <c r="E317" s="2"/>
      <c r="F317" s="2"/>
      <c r="G317" s="2"/>
      <c r="H317" s="2"/>
      <c r="I317" s="16"/>
      <c r="J317" s="16"/>
      <c r="K317" s="17"/>
      <c r="L317" s="2"/>
      <c r="M317" s="5"/>
      <c r="N317" s="32"/>
      <c r="O317" s="21"/>
      <c r="P317" s="21"/>
      <c r="Q317" s="21"/>
    </row>
    <row r="318" spans="1:17" s="1" customFormat="1" ht="26.25" customHeight="1" x14ac:dyDescent="0.3">
      <c r="A318" s="15"/>
      <c r="B318" s="2"/>
      <c r="C318" s="2"/>
      <c r="D318" s="2"/>
      <c r="E318" s="2"/>
      <c r="F318" s="2"/>
      <c r="G318" s="2"/>
      <c r="H318" s="2"/>
      <c r="I318" s="16"/>
      <c r="J318" s="16"/>
      <c r="K318" s="17"/>
      <c r="L318" s="2"/>
      <c r="M318" s="5"/>
      <c r="N318" s="32"/>
      <c r="O318" s="21"/>
      <c r="P318" s="21"/>
      <c r="Q318" s="21"/>
    </row>
    <row r="319" spans="1:17" s="1" customFormat="1" ht="26.25" customHeight="1" x14ac:dyDescent="0.3">
      <c r="A319" s="15"/>
      <c r="B319" s="2"/>
      <c r="C319" s="2"/>
      <c r="D319" s="2"/>
      <c r="E319" s="2"/>
      <c r="F319" s="2"/>
      <c r="G319" s="2"/>
      <c r="H319" s="2"/>
      <c r="I319" s="16"/>
      <c r="J319" s="16"/>
      <c r="K319" s="17"/>
      <c r="L319" s="2"/>
      <c r="M319" s="5"/>
      <c r="N319" s="32"/>
      <c r="O319" s="21"/>
      <c r="P319" s="21"/>
      <c r="Q319" s="21"/>
    </row>
    <row r="320" spans="1:17" s="1" customFormat="1" ht="26.25" customHeight="1" x14ac:dyDescent="0.3">
      <c r="A320" s="15"/>
      <c r="B320" s="2"/>
      <c r="C320" s="2"/>
      <c r="D320" s="2"/>
      <c r="E320" s="2"/>
      <c r="F320" s="2"/>
      <c r="G320" s="2"/>
      <c r="H320" s="2"/>
      <c r="I320" s="16"/>
      <c r="J320" s="16"/>
      <c r="K320" s="17"/>
      <c r="L320" s="2"/>
      <c r="M320" s="5"/>
      <c r="N320" s="32"/>
      <c r="O320" s="21"/>
      <c r="P320" s="21"/>
      <c r="Q320" s="21"/>
    </row>
    <row r="321" spans="1:17" s="1" customFormat="1" ht="26.25" customHeight="1" x14ac:dyDescent="0.3">
      <c r="A321" s="15"/>
      <c r="B321" s="2"/>
      <c r="C321" s="2"/>
      <c r="D321" s="2"/>
      <c r="E321" s="2"/>
      <c r="F321" s="2"/>
      <c r="G321" s="2"/>
      <c r="H321" s="2"/>
      <c r="I321" s="16"/>
      <c r="J321" s="16"/>
      <c r="K321" s="17"/>
      <c r="L321" s="2"/>
      <c r="M321" s="5"/>
      <c r="N321" s="32"/>
      <c r="O321" s="21"/>
      <c r="P321" s="21"/>
      <c r="Q321" s="21"/>
    </row>
    <row r="322" spans="1:17" s="1" customFormat="1" ht="26.25" customHeight="1" x14ac:dyDescent="0.3">
      <c r="A322" s="15"/>
      <c r="B322" s="2"/>
      <c r="C322" s="2"/>
      <c r="D322" s="2"/>
      <c r="E322" s="2"/>
      <c r="F322" s="2"/>
      <c r="G322" s="2"/>
      <c r="H322" s="2"/>
      <c r="I322" s="16"/>
      <c r="J322" s="16"/>
      <c r="K322" s="17"/>
      <c r="L322" s="2"/>
      <c r="M322" s="5"/>
      <c r="N322" s="32"/>
      <c r="O322" s="21"/>
      <c r="P322" s="21"/>
      <c r="Q322" s="21"/>
    </row>
    <row r="323" spans="1:17" s="1" customFormat="1" ht="26.25" customHeight="1" x14ac:dyDescent="0.3">
      <c r="A323" s="15"/>
      <c r="B323" s="2"/>
      <c r="C323" s="2"/>
      <c r="D323" s="2"/>
      <c r="E323" s="2"/>
      <c r="F323" s="2"/>
      <c r="G323" s="2"/>
      <c r="H323" s="2"/>
      <c r="I323" s="16"/>
      <c r="J323" s="16"/>
      <c r="K323" s="17"/>
      <c r="L323" s="2"/>
      <c r="M323" s="5"/>
      <c r="N323" s="32"/>
      <c r="O323" s="21"/>
      <c r="P323" s="21"/>
      <c r="Q323" s="21"/>
    </row>
    <row r="324" spans="1:17" s="1" customFormat="1" ht="26.25" customHeight="1" x14ac:dyDescent="0.3">
      <c r="A324" s="15"/>
      <c r="B324" s="2"/>
      <c r="C324" s="2"/>
      <c r="D324" s="2"/>
      <c r="E324" s="2"/>
      <c r="F324" s="2"/>
      <c r="G324" s="2"/>
      <c r="H324" s="2"/>
      <c r="I324" s="16"/>
      <c r="J324" s="16"/>
      <c r="K324" s="17"/>
      <c r="L324" s="2"/>
      <c r="M324" s="5"/>
      <c r="N324" s="32"/>
      <c r="O324" s="21"/>
      <c r="P324" s="21"/>
      <c r="Q324" s="21"/>
    </row>
    <row r="325" spans="1:17" s="1" customFormat="1" ht="26.25" customHeight="1" x14ac:dyDescent="0.3">
      <c r="A325" s="15"/>
      <c r="B325" s="2"/>
      <c r="C325" s="2"/>
      <c r="D325" s="2"/>
      <c r="E325" s="2"/>
      <c r="F325" s="2"/>
      <c r="G325" s="2"/>
      <c r="H325" s="2"/>
      <c r="I325" s="16"/>
      <c r="J325" s="16"/>
      <c r="K325" s="17"/>
      <c r="L325" s="2"/>
      <c r="M325" s="5"/>
      <c r="N325" s="32"/>
      <c r="O325" s="21"/>
      <c r="P325" s="21"/>
      <c r="Q325" s="21"/>
    </row>
    <row r="326" spans="1:17" s="1" customFormat="1" ht="26.25" customHeight="1" x14ac:dyDescent="0.3">
      <c r="A326" s="15"/>
      <c r="B326" s="2"/>
      <c r="C326" s="2"/>
      <c r="D326" s="2"/>
      <c r="E326" s="2"/>
      <c r="F326" s="2"/>
      <c r="G326" s="2"/>
      <c r="H326" s="2"/>
      <c r="I326" s="16"/>
      <c r="J326" s="16"/>
      <c r="K326" s="17"/>
      <c r="L326" s="2"/>
      <c r="M326" s="5"/>
      <c r="N326" s="32"/>
      <c r="O326" s="21"/>
      <c r="P326" s="21"/>
      <c r="Q326" s="21"/>
    </row>
    <row r="327" spans="1:17" s="1" customFormat="1" ht="26.25" customHeight="1" x14ac:dyDescent="0.3">
      <c r="A327" s="15"/>
      <c r="B327" s="2"/>
      <c r="C327" s="2"/>
      <c r="D327" s="2"/>
      <c r="E327" s="2"/>
      <c r="F327" s="2"/>
      <c r="G327" s="2"/>
      <c r="H327" s="2"/>
      <c r="I327" s="16"/>
      <c r="J327" s="16"/>
      <c r="K327" s="17"/>
      <c r="L327" s="2"/>
      <c r="M327" s="5"/>
      <c r="N327" s="32"/>
      <c r="O327" s="21"/>
      <c r="P327" s="21"/>
      <c r="Q327" s="21"/>
    </row>
    <row r="328" spans="1:17" s="1" customFormat="1" ht="26.25" customHeight="1" x14ac:dyDescent="0.3">
      <c r="A328" s="15"/>
      <c r="B328" s="2"/>
      <c r="C328" s="2"/>
      <c r="D328" s="2"/>
      <c r="E328" s="2"/>
      <c r="F328" s="2"/>
      <c r="G328" s="2"/>
      <c r="H328" s="2"/>
      <c r="I328" s="16"/>
      <c r="J328" s="16"/>
      <c r="K328" s="17"/>
      <c r="L328" s="2"/>
      <c r="M328" s="5"/>
      <c r="N328" s="32"/>
      <c r="O328" s="21"/>
      <c r="P328" s="21"/>
      <c r="Q328" s="21"/>
    </row>
    <row r="329" spans="1:17" s="1" customFormat="1" ht="26.25" customHeight="1" x14ac:dyDescent="0.3">
      <c r="A329" s="15"/>
      <c r="B329" s="2"/>
      <c r="C329" s="2"/>
      <c r="D329" s="2"/>
      <c r="E329" s="2"/>
      <c r="F329" s="2"/>
      <c r="G329" s="2"/>
      <c r="H329" s="2"/>
      <c r="I329" s="16"/>
      <c r="J329" s="16"/>
      <c r="K329" s="17"/>
      <c r="L329" s="2"/>
      <c r="M329" s="5"/>
      <c r="N329" s="32"/>
      <c r="O329" s="21"/>
      <c r="P329" s="21"/>
      <c r="Q329" s="21"/>
    </row>
    <row r="330" spans="1:17" s="1" customFormat="1" ht="26.25" customHeight="1" x14ac:dyDescent="0.3">
      <c r="A330" s="15"/>
      <c r="B330" s="2"/>
      <c r="C330" s="2"/>
      <c r="D330" s="2"/>
      <c r="E330" s="2"/>
      <c r="F330" s="2"/>
      <c r="G330" s="2"/>
      <c r="H330" s="2"/>
      <c r="I330" s="16"/>
      <c r="J330" s="16"/>
      <c r="K330" s="17"/>
      <c r="L330" s="2"/>
      <c r="M330" s="5"/>
      <c r="N330" s="32"/>
      <c r="O330" s="21"/>
      <c r="P330" s="21"/>
      <c r="Q330" s="21"/>
    </row>
    <row r="331" spans="1:17" s="1" customFormat="1" ht="26.25" customHeight="1" x14ac:dyDescent="0.3">
      <c r="A331" s="15"/>
      <c r="B331" s="2"/>
      <c r="C331" s="2"/>
      <c r="D331" s="2"/>
      <c r="E331" s="2"/>
      <c r="F331" s="2"/>
      <c r="G331" s="2"/>
      <c r="H331" s="2"/>
      <c r="I331" s="16"/>
      <c r="J331" s="16"/>
      <c r="K331" s="17"/>
      <c r="L331" s="2"/>
      <c r="M331" s="5"/>
      <c r="N331" s="32"/>
      <c r="O331" s="21"/>
      <c r="P331" s="21"/>
      <c r="Q331" s="21"/>
    </row>
    <row r="332" spans="1:17" s="1" customFormat="1" ht="26.25" customHeight="1" x14ac:dyDescent="0.3">
      <c r="A332" s="15"/>
      <c r="B332" s="2"/>
      <c r="C332" s="2"/>
      <c r="D332" s="2"/>
      <c r="E332" s="2"/>
      <c r="F332" s="2"/>
      <c r="G332" s="2"/>
      <c r="H332" s="2"/>
      <c r="I332" s="16"/>
      <c r="J332" s="16"/>
      <c r="K332" s="17"/>
      <c r="L332" s="2"/>
      <c r="M332" s="5"/>
      <c r="N332" s="32"/>
      <c r="O332" s="21"/>
      <c r="P332" s="21"/>
      <c r="Q332" s="21"/>
    </row>
    <row r="333" spans="1:17" s="1" customFormat="1" ht="26.25" customHeight="1" x14ac:dyDescent="0.3">
      <c r="A333" s="15"/>
      <c r="B333" s="2"/>
      <c r="C333" s="2"/>
      <c r="D333" s="2"/>
      <c r="E333" s="2"/>
      <c r="F333" s="2"/>
      <c r="G333" s="2"/>
      <c r="H333" s="2"/>
      <c r="I333" s="16"/>
      <c r="J333" s="16"/>
      <c r="K333" s="17"/>
      <c r="L333" s="2"/>
      <c r="M333" s="5"/>
      <c r="N333" s="32"/>
      <c r="O333" s="21"/>
      <c r="P333" s="21"/>
      <c r="Q333" s="21"/>
    </row>
    <row r="334" spans="1:17" s="1" customFormat="1" ht="26.25" customHeight="1" x14ac:dyDescent="0.3">
      <c r="A334" s="15"/>
      <c r="B334" s="2"/>
      <c r="C334" s="2"/>
      <c r="D334" s="2"/>
      <c r="E334" s="2"/>
      <c r="F334" s="2"/>
      <c r="G334" s="2"/>
      <c r="H334" s="2"/>
      <c r="I334" s="16"/>
      <c r="J334" s="16"/>
      <c r="K334" s="17"/>
      <c r="L334" s="2"/>
      <c r="M334" s="5"/>
      <c r="N334" s="32"/>
      <c r="O334" s="21"/>
      <c r="P334" s="21"/>
      <c r="Q334" s="21"/>
    </row>
    <row r="335" spans="1:17" s="1" customFormat="1" ht="26.25" customHeight="1" x14ac:dyDescent="0.3">
      <c r="A335" s="15"/>
      <c r="B335" s="2"/>
      <c r="C335" s="2"/>
      <c r="D335" s="2"/>
      <c r="E335" s="2"/>
      <c r="F335" s="2"/>
      <c r="G335" s="2"/>
      <c r="H335" s="2"/>
      <c r="I335" s="16"/>
      <c r="J335" s="16"/>
      <c r="K335" s="17"/>
      <c r="L335" s="2"/>
      <c r="M335" s="5"/>
      <c r="N335" s="32"/>
      <c r="O335" s="21"/>
      <c r="P335" s="21"/>
      <c r="Q335" s="21"/>
    </row>
    <row r="336" spans="1:17" s="1" customFormat="1" ht="26.25" customHeight="1" x14ac:dyDescent="0.3">
      <c r="A336" s="15"/>
      <c r="B336" s="2"/>
      <c r="C336" s="2"/>
      <c r="D336" s="2"/>
      <c r="E336" s="2"/>
      <c r="F336" s="2"/>
      <c r="G336" s="2"/>
      <c r="H336" s="2"/>
      <c r="I336" s="16"/>
      <c r="J336" s="16"/>
      <c r="K336" s="17"/>
      <c r="L336" s="2"/>
      <c r="M336" s="5"/>
      <c r="N336" s="32"/>
      <c r="O336" s="21"/>
      <c r="P336" s="21"/>
      <c r="Q336" s="21"/>
    </row>
    <row r="337" spans="1:17" s="1" customFormat="1" ht="26.25" customHeight="1" x14ac:dyDescent="0.3">
      <c r="A337" s="15"/>
      <c r="B337" s="2"/>
      <c r="C337" s="2"/>
      <c r="D337" s="2"/>
      <c r="E337" s="2"/>
      <c r="F337" s="2"/>
      <c r="G337" s="2"/>
      <c r="H337" s="2"/>
      <c r="I337" s="16"/>
      <c r="J337" s="16"/>
      <c r="K337" s="17"/>
      <c r="L337" s="2"/>
      <c r="M337" s="5"/>
      <c r="N337" s="32"/>
      <c r="O337" s="21"/>
      <c r="P337" s="21"/>
      <c r="Q337" s="21"/>
    </row>
    <row r="338" spans="1:17" s="1" customFormat="1" ht="26.25" customHeight="1" x14ac:dyDescent="0.3">
      <c r="A338" s="15"/>
      <c r="B338" s="2"/>
      <c r="C338" s="2"/>
      <c r="D338" s="2"/>
      <c r="E338" s="2"/>
      <c r="F338" s="2"/>
      <c r="G338" s="2"/>
      <c r="H338" s="2"/>
      <c r="I338" s="16"/>
      <c r="J338" s="16"/>
      <c r="K338" s="17"/>
      <c r="L338" s="2"/>
      <c r="M338" s="5"/>
      <c r="N338" s="32"/>
      <c r="O338" s="21"/>
      <c r="P338" s="21"/>
      <c r="Q338" s="21"/>
    </row>
    <row r="339" spans="1:17" s="1" customFormat="1" ht="26.25" customHeight="1" x14ac:dyDescent="0.3">
      <c r="A339" s="15"/>
      <c r="B339" s="2"/>
      <c r="C339" s="2"/>
      <c r="D339" s="2"/>
      <c r="E339" s="2"/>
      <c r="F339" s="2"/>
      <c r="G339" s="2"/>
      <c r="H339" s="2"/>
      <c r="I339" s="16"/>
      <c r="J339" s="16"/>
      <c r="K339" s="17"/>
      <c r="L339" s="2"/>
      <c r="M339" s="5"/>
      <c r="N339" s="32"/>
      <c r="O339" s="21"/>
      <c r="P339" s="21"/>
      <c r="Q339" s="21"/>
    </row>
    <row r="340" spans="1:17" s="1" customFormat="1" ht="26.25" customHeight="1" x14ac:dyDescent="0.3">
      <c r="A340" s="15"/>
      <c r="B340" s="2"/>
      <c r="C340" s="2"/>
      <c r="D340" s="2"/>
      <c r="E340" s="2"/>
      <c r="F340" s="2"/>
      <c r="G340" s="2"/>
      <c r="H340" s="2"/>
      <c r="I340" s="16"/>
      <c r="J340" s="16"/>
      <c r="K340" s="17"/>
      <c r="L340" s="2"/>
      <c r="M340" s="5"/>
      <c r="N340" s="32"/>
      <c r="O340" s="21"/>
      <c r="P340" s="21"/>
      <c r="Q340" s="21"/>
    </row>
    <row r="341" spans="1:17" s="1" customFormat="1" ht="26.25" customHeight="1" x14ac:dyDescent="0.3">
      <c r="A341" s="15"/>
      <c r="B341" s="2"/>
      <c r="C341" s="2"/>
      <c r="D341" s="2"/>
      <c r="E341" s="2"/>
      <c r="F341" s="2"/>
      <c r="G341" s="2"/>
      <c r="H341" s="2"/>
      <c r="I341" s="16"/>
      <c r="J341" s="16"/>
      <c r="K341" s="17"/>
      <c r="L341" s="2"/>
      <c r="M341" s="5"/>
      <c r="N341" s="32"/>
      <c r="O341" s="21"/>
      <c r="P341" s="21"/>
      <c r="Q341" s="21"/>
    </row>
    <row r="342" spans="1:17" s="1" customFormat="1" ht="26.25" customHeight="1" x14ac:dyDescent="0.3">
      <c r="A342" s="15"/>
      <c r="B342" s="2"/>
      <c r="C342" s="2"/>
      <c r="D342" s="2"/>
      <c r="E342" s="2"/>
      <c r="F342" s="2"/>
      <c r="G342" s="2"/>
      <c r="H342" s="2"/>
      <c r="I342" s="16"/>
      <c r="J342" s="16"/>
      <c r="K342" s="17"/>
      <c r="L342" s="2"/>
      <c r="M342" s="5"/>
      <c r="N342" s="32"/>
      <c r="O342" s="21"/>
      <c r="P342" s="21"/>
      <c r="Q342" s="21"/>
    </row>
    <row r="343" spans="1:17" s="1" customFormat="1" ht="26.25" customHeight="1" x14ac:dyDescent="0.3">
      <c r="A343" s="15"/>
      <c r="B343" s="2"/>
      <c r="C343" s="2"/>
      <c r="D343" s="2"/>
      <c r="E343" s="2"/>
      <c r="F343" s="2"/>
      <c r="G343" s="2"/>
      <c r="H343" s="2"/>
      <c r="I343" s="16"/>
      <c r="J343" s="16"/>
      <c r="K343" s="17"/>
      <c r="L343" s="2"/>
      <c r="M343" s="5"/>
      <c r="N343" s="32"/>
      <c r="O343" s="21"/>
      <c r="P343" s="21"/>
      <c r="Q343" s="21"/>
    </row>
    <row r="344" spans="1:17" s="1" customFormat="1" ht="26.25" customHeight="1" x14ac:dyDescent="0.3">
      <c r="A344" s="15"/>
      <c r="B344" s="2"/>
      <c r="C344" s="2"/>
      <c r="D344" s="2"/>
      <c r="E344" s="2"/>
      <c r="F344" s="2"/>
      <c r="G344" s="2"/>
      <c r="H344" s="2"/>
      <c r="I344" s="16"/>
      <c r="J344" s="16"/>
      <c r="K344" s="17"/>
      <c r="L344" s="2"/>
      <c r="M344" s="5"/>
      <c r="N344" s="32"/>
      <c r="O344" s="21"/>
      <c r="P344" s="21"/>
      <c r="Q344" s="21"/>
    </row>
    <row r="345" spans="1:17" s="1" customFormat="1" ht="26.25" customHeight="1" x14ac:dyDescent="0.3">
      <c r="A345" s="15"/>
      <c r="B345" s="2"/>
      <c r="C345" s="2"/>
      <c r="D345" s="2"/>
      <c r="E345" s="2"/>
      <c r="F345" s="2"/>
      <c r="G345" s="2"/>
      <c r="H345" s="2"/>
      <c r="I345" s="16"/>
      <c r="J345" s="16"/>
      <c r="K345" s="17"/>
      <c r="L345" s="2"/>
      <c r="M345" s="5"/>
      <c r="N345" s="32"/>
      <c r="O345" s="21"/>
      <c r="P345" s="21"/>
      <c r="Q345" s="21"/>
    </row>
    <row r="346" spans="1:17" s="1" customFormat="1" ht="26.25" customHeight="1" x14ac:dyDescent="0.3">
      <c r="A346" s="15"/>
      <c r="B346" s="2"/>
      <c r="C346" s="2"/>
      <c r="D346" s="2"/>
      <c r="E346" s="2"/>
      <c r="F346" s="2"/>
      <c r="G346" s="2"/>
      <c r="H346" s="2"/>
      <c r="I346" s="16"/>
      <c r="J346" s="16"/>
      <c r="K346" s="17"/>
      <c r="L346" s="2"/>
      <c r="M346" s="5"/>
      <c r="N346" s="32"/>
      <c r="O346" s="21"/>
      <c r="P346" s="21"/>
      <c r="Q346" s="21"/>
    </row>
    <row r="347" spans="1:17" s="1" customFormat="1" ht="26.25" customHeight="1" x14ac:dyDescent="0.3">
      <c r="A347" s="15"/>
      <c r="B347" s="2"/>
      <c r="C347" s="2"/>
      <c r="D347" s="2"/>
      <c r="E347" s="2"/>
      <c r="F347" s="2"/>
      <c r="G347" s="2"/>
      <c r="H347" s="2"/>
      <c r="I347" s="16"/>
      <c r="J347" s="16"/>
      <c r="K347" s="17"/>
      <c r="L347" s="2"/>
      <c r="M347" s="5"/>
      <c r="N347" s="32"/>
      <c r="O347" s="21"/>
      <c r="P347" s="21"/>
      <c r="Q347" s="21"/>
    </row>
    <row r="348" spans="1:17" s="1" customFormat="1" ht="26.25" customHeight="1" x14ac:dyDescent="0.3">
      <c r="A348" s="15"/>
      <c r="B348" s="2"/>
      <c r="C348" s="2"/>
      <c r="D348" s="2"/>
      <c r="E348" s="2"/>
      <c r="F348" s="2"/>
      <c r="G348" s="2"/>
      <c r="H348" s="2"/>
      <c r="I348" s="2"/>
      <c r="J348" s="2"/>
      <c r="K348" s="17"/>
      <c r="L348" s="2"/>
      <c r="M348" s="5"/>
      <c r="N348" s="32"/>
      <c r="O348" s="21"/>
      <c r="P348" s="21"/>
      <c r="Q348" s="21"/>
    </row>
    <row r="349" spans="1:17" s="1" customFormat="1" ht="26.25" customHeight="1" x14ac:dyDescent="0.3">
      <c r="A349" s="15"/>
      <c r="B349" s="2"/>
      <c r="C349" s="2"/>
      <c r="D349" s="2"/>
      <c r="E349" s="2"/>
      <c r="F349" s="2"/>
      <c r="G349" s="2"/>
      <c r="H349" s="2"/>
      <c r="I349" s="2"/>
      <c r="J349" s="2"/>
      <c r="K349" s="17"/>
      <c r="L349" s="2"/>
      <c r="M349" s="5"/>
      <c r="N349" s="32"/>
      <c r="O349" s="21"/>
      <c r="P349" s="21"/>
      <c r="Q349" s="21"/>
    </row>
    <row r="350" spans="1:17" s="1" customFormat="1" ht="26.25" customHeight="1" x14ac:dyDescent="0.3">
      <c r="A350" s="15"/>
      <c r="B350" s="2"/>
      <c r="C350" s="2"/>
      <c r="D350" s="2"/>
      <c r="E350" s="2"/>
      <c r="F350" s="2"/>
      <c r="G350" s="2"/>
      <c r="H350" s="2"/>
      <c r="I350" s="2"/>
      <c r="J350" s="2"/>
      <c r="K350" s="17"/>
      <c r="L350" s="2"/>
      <c r="M350" s="5"/>
      <c r="N350" s="32"/>
      <c r="O350" s="21"/>
      <c r="P350" s="21"/>
      <c r="Q350" s="21"/>
    </row>
    <row r="351" spans="1:17" s="1" customFormat="1" ht="26.25" customHeight="1" x14ac:dyDescent="0.3">
      <c r="A351" s="15"/>
      <c r="B351" s="2"/>
      <c r="C351" s="2"/>
      <c r="D351" s="2"/>
      <c r="E351" s="2"/>
      <c r="F351" s="2"/>
      <c r="G351" s="2"/>
      <c r="H351" s="2"/>
      <c r="I351" s="2"/>
      <c r="J351" s="2"/>
      <c r="K351" s="17"/>
      <c r="L351" s="2"/>
      <c r="M351" s="5"/>
      <c r="N351" s="32"/>
      <c r="O351" s="21"/>
      <c r="P351" s="21"/>
      <c r="Q351" s="21"/>
    </row>
    <row r="352" spans="1:17" s="1" customFormat="1" ht="26.25" customHeight="1" x14ac:dyDescent="0.3">
      <c r="A352" s="15"/>
      <c r="B352" s="2"/>
      <c r="C352" s="2"/>
      <c r="D352" s="2"/>
      <c r="E352" s="2"/>
      <c r="F352" s="2"/>
      <c r="G352" s="2"/>
      <c r="H352" s="2"/>
      <c r="I352" s="2"/>
      <c r="J352" s="2"/>
      <c r="K352" s="17"/>
      <c r="L352" s="2"/>
      <c r="M352" s="5"/>
      <c r="N352" s="32"/>
      <c r="O352" s="21"/>
      <c r="P352" s="21"/>
      <c r="Q352" s="21"/>
    </row>
    <row r="353" spans="1:17" s="1" customFormat="1" ht="26.25" customHeight="1" x14ac:dyDescent="0.3">
      <c r="A353" s="15"/>
      <c r="B353" s="2"/>
      <c r="C353" s="2"/>
      <c r="D353" s="2"/>
      <c r="E353" s="2"/>
      <c r="F353" s="2"/>
      <c r="G353" s="2"/>
      <c r="H353" s="2"/>
      <c r="I353" s="2"/>
      <c r="J353" s="2"/>
      <c r="K353" s="17"/>
      <c r="L353" s="2"/>
      <c r="M353" s="5"/>
      <c r="N353" s="32"/>
      <c r="O353" s="21"/>
      <c r="P353" s="21"/>
      <c r="Q353" s="21"/>
    </row>
    <row r="354" spans="1:17" s="1" customFormat="1" ht="26.25" customHeight="1" x14ac:dyDescent="0.3">
      <c r="A354" s="15"/>
      <c r="B354" s="2"/>
      <c r="C354" s="2"/>
      <c r="D354" s="2"/>
      <c r="E354" s="2"/>
      <c r="F354" s="2"/>
      <c r="G354" s="2"/>
      <c r="H354" s="2"/>
      <c r="I354" s="2"/>
      <c r="J354" s="2"/>
      <c r="K354" s="17"/>
      <c r="L354" s="2"/>
      <c r="M354" s="5"/>
      <c r="N354" s="32"/>
      <c r="O354" s="21"/>
      <c r="P354" s="21"/>
      <c r="Q354" s="21"/>
    </row>
    <row r="355" spans="1:17" s="1" customFormat="1" ht="26.25" customHeight="1" x14ac:dyDescent="0.3">
      <c r="A355" s="15"/>
      <c r="B355" s="2"/>
      <c r="C355" s="2"/>
      <c r="D355" s="2"/>
      <c r="E355" s="2"/>
      <c r="F355" s="2"/>
      <c r="G355" s="2"/>
      <c r="H355" s="2"/>
      <c r="I355" s="2"/>
      <c r="J355" s="2"/>
      <c r="K355" s="17"/>
      <c r="L355" s="2"/>
      <c r="M355" s="5"/>
      <c r="N355" s="32"/>
      <c r="O355" s="21"/>
      <c r="P355" s="21"/>
      <c r="Q355" s="21"/>
    </row>
    <row r="356" spans="1:17" s="1" customFormat="1" ht="26.25" customHeight="1" x14ac:dyDescent="0.3">
      <c r="A356" s="15"/>
      <c r="B356" s="2"/>
      <c r="C356" s="2"/>
      <c r="D356" s="2"/>
      <c r="E356" s="2"/>
      <c r="F356" s="2"/>
      <c r="G356" s="2"/>
      <c r="H356" s="2"/>
      <c r="I356" s="2"/>
      <c r="J356" s="2"/>
      <c r="K356" s="17"/>
      <c r="L356" s="2"/>
      <c r="M356" s="5"/>
      <c r="N356" s="32"/>
      <c r="O356" s="21"/>
      <c r="P356" s="21"/>
      <c r="Q356" s="21"/>
    </row>
    <row r="357" spans="1:17" s="1" customFormat="1" ht="26.25" customHeight="1" x14ac:dyDescent="0.3">
      <c r="A357" s="15"/>
      <c r="B357" s="2"/>
      <c r="C357" s="2"/>
      <c r="D357" s="2"/>
      <c r="E357" s="2"/>
      <c r="F357" s="2"/>
      <c r="G357" s="2"/>
      <c r="H357" s="2"/>
      <c r="I357" s="2"/>
      <c r="J357" s="2"/>
      <c r="K357" s="17"/>
      <c r="L357" s="2"/>
      <c r="M357" s="5"/>
      <c r="N357" s="32"/>
      <c r="O357" s="21"/>
      <c r="P357" s="21"/>
      <c r="Q357" s="21"/>
    </row>
    <row r="358" spans="1:17" s="1" customFormat="1" ht="26.25" customHeight="1" x14ac:dyDescent="0.3">
      <c r="A358" s="15"/>
      <c r="B358" s="2"/>
      <c r="C358" s="2"/>
      <c r="D358" s="2"/>
      <c r="E358" s="2"/>
      <c r="F358" s="2"/>
      <c r="G358" s="2"/>
      <c r="H358" s="2"/>
      <c r="I358" s="2"/>
      <c r="J358" s="2"/>
      <c r="K358" s="17"/>
      <c r="L358" s="2"/>
      <c r="M358" s="5"/>
      <c r="N358" s="32"/>
      <c r="O358" s="21"/>
      <c r="P358" s="21"/>
      <c r="Q358" s="21"/>
    </row>
    <row r="359" spans="1:17" s="1" customFormat="1" ht="26.25" customHeight="1" x14ac:dyDescent="0.3">
      <c r="A359" s="15"/>
      <c r="B359" s="2"/>
      <c r="C359" s="2"/>
      <c r="D359" s="2"/>
      <c r="E359" s="2"/>
      <c r="F359" s="2"/>
      <c r="G359" s="2"/>
      <c r="H359" s="2"/>
      <c r="I359" s="2"/>
      <c r="J359" s="2"/>
      <c r="K359" s="17"/>
      <c r="L359" s="2"/>
      <c r="M359" s="5"/>
      <c r="N359" s="32"/>
      <c r="O359" s="21"/>
      <c r="P359" s="21"/>
      <c r="Q359" s="21"/>
    </row>
    <row r="360" spans="1:17" s="1" customFormat="1" ht="26.25" customHeight="1" x14ac:dyDescent="0.3">
      <c r="A360" s="15"/>
      <c r="B360" s="2"/>
      <c r="C360" s="2"/>
      <c r="D360" s="2"/>
      <c r="E360" s="2"/>
      <c r="F360" s="2"/>
      <c r="G360" s="2"/>
      <c r="H360" s="2"/>
      <c r="I360" s="2"/>
      <c r="J360" s="2"/>
      <c r="K360" s="17"/>
      <c r="L360" s="2"/>
      <c r="M360" s="5"/>
      <c r="N360" s="32"/>
      <c r="O360" s="21"/>
      <c r="P360" s="21"/>
      <c r="Q360" s="21"/>
    </row>
    <row r="361" spans="1:17" s="1" customFormat="1" ht="26.25" customHeight="1" x14ac:dyDescent="0.3">
      <c r="A361" s="15"/>
      <c r="B361" s="2"/>
      <c r="C361" s="2"/>
      <c r="D361" s="2"/>
      <c r="E361" s="2"/>
      <c r="F361" s="2"/>
      <c r="G361" s="2"/>
      <c r="H361" s="2"/>
      <c r="I361" s="2"/>
      <c r="J361" s="2"/>
      <c r="K361" s="17"/>
      <c r="L361" s="2"/>
      <c r="M361" s="5"/>
      <c r="N361" s="32"/>
      <c r="O361" s="21"/>
      <c r="P361" s="21"/>
      <c r="Q361" s="21"/>
    </row>
    <row r="362" spans="1:17" s="1" customFormat="1" ht="26.25" customHeight="1" x14ac:dyDescent="0.3">
      <c r="A362" s="15"/>
      <c r="B362" s="2"/>
      <c r="C362" s="2"/>
      <c r="D362" s="2"/>
      <c r="E362" s="2"/>
      <c r="F362" s="2"/>
      <c r="G362" s="2"/>
      <c r="H362" s="2"/>
      <c r="I362" s="2"/>
      <c r="J362" s="2"/>
      <c r="K362" s="17"/>
      <c r="L362" s="2"/>
      <c r="M362" s="5"/>
      <c r="N362" s="32"/>
      <c r="O362" s="21"/>
      <c r="P362" s="21"/>
      <c r="Q362" s="21"/>
    </row>
    <row r="363" spans="1:17" s="1" customFormat="1" ht="26.25" customHeight="1" x14ac:dyDescent="0.3">
      <c r="A363" s="15"/>
      <c r="B363" s="2"/>
      <c r="C363" s="2"/>
      <c r="D363" s="2"/>
      <c r="E363" s="2"/>
      <c r="F363" s="2"/>
      <c r="G363" s="2"/>
      <c r="H363" s="2"/>
      <c r="I363" s="2"/>
      <c r="J363" s="2"/>
      <c r="K363" s="17"/>
      <c r="L363" s="2"/>
      <c r="M363" s="5"/>
      <c r="N363" s="32"/>
      <c r="O363" s="21"/>
      <c r="P363" s="21"/>
      <c r="Q363" s="21"/>
    </row>
    <row r="364" spans="1:17" s="1" customFormat="1" ht="26.25" customHeight="1" x14ac:dyDescent="0.3">
      <c r="A364" s="15"/>
      <c r="B364" s="2"/>
      <c r="C364" s="2"/>
      <c r="D364" s="2"/>
      <c r="E364" s="2"/>
      <c r="F364" s="2"/>
      <c r="G364" s="2"/>
      <c r="H364" s="2"/>
      <c r="I364" s="2"/>
      <c r="J364" s="2"/>
      <c r="K364" s="17"/>
      <c r="L364" s="2"/>
      <c r="M364" s="5"/>
      <c r="N364" s="32"/>
      <c r="O364" s="21"/>
      <c r="P364" s="21"/>
      <c r="Q364" s="21"/>
    </row>
    <row r="365" spans="1:17" s="1" customFormat="1" ht="26.25" customHeight="1" x14ac:dyDescent="0.3">
      <c r="A365" s="15"/>
      <c r="B365" s="2"/>
      <c r="C365" s="2"/>
      <c r="D365" s="2"/>
      <c r="E365" s="2"/>
      <c r="F365" s="2"/>
      <c r="G365" s="2"/>
      <c r="H365" s="2"/>
      <c r="I365" s="2"/>
      <c r="J365" s="2"/>
      <c r="K365" s="17"/>
      <c r="L365" s="2"/>
      <c r="M365" s="5"/>
      <c r="N365" s="32"/>
      <c r="O365" s="21"/>
      <c r="P365" s="21"/>
      <c r="Q365" s="21"/>
    </row>
    <row r="366" spans="1:17" s="1" customFormat="1" ht="26.25" customHeight="1" x14ac:dyDescent="0.3">
      <c r="A366" s="15"/>
      <c r="B366" s="2"/>
      <c r="C366" s="2"/>
      <c r="D366" s="2"/>
      <c r="E366" s="2"/>
      <c r="F366" s="2"/>
      <c r="G366" s="2"/>
      <c r="H366" s="2"/>
      <c r="I366" s="2"/>
      <c r="J366" s="2"/>
      <c r="K366" s="17"/>
      <c r="L366" s="2"/>
      <c r="M366" s="5"/>
      <c r="N366" s="32"/>
      <c r="O366" s="21"/>
      <c r="P366" s="21"/>
      <c r="Q366" s="21"/>
    </row>
    <row r="367" spans="1:17" s="1" customFormat="1" ht="26.25" customHeight="1" x14ac:dyDescent="0.3">
      <c r="A367" s="15"/>
      <c r="B367" s="2"/>
      <c r="C367" s="2"/>
      <c r="D367" s="2"/>
      <c r="E367" s="2"/>
      <c r="F367" s="2"/>
      <c r="G367" s="2"/>
      <c r="H367" s="2"/>
      <c r="I367" s="2"/>
      <c r="J367" s="2"/>
      <c r="K367" s="17"/>
      <c r="L367" s="2"/>
      <c r="M367" s="5"/>
      <c r="N367" s="32"/>
      <c r="O367" s="21"/>
      <c r="P367" s="21"/>
      <c r="Q367" s="21"/>
    </row>
    <row r="368" spans="1:17" s="1" customFormat="1" ht="26.25" customHeight="1" x14ac:dyDescent="0.3">
      <c r="A368" s="15"/>
      <c r="B368" s="2"/>
      <c r="C368" s="2"/>
      <c r="D368" s="2"/>
      <c r="E368" s="2"/>
      <c r="F368" s="2"/>
      <c r="G368" s="2"/>
      <c r="H368" s="2"/>
      <c r="I368" s="2"/>
      <c r="J368" s="2"/>
      <c r="K368" s="17"/>
      <c r="L368" s="2"/>
      <c r="M368" s="5"/>
      <c r="N368" s="32"/>
      <c r="O368" s="21"/>
      <c r="P368" s="21"/>
      <c r="Q368" s="21"/>
    </row>
    <row r="369" spans="1:17" s="1" customFormat="1" ht="26.25" customHeight="1" x14ac:dyDescent="0.3">
      <c r="A369" s="15"/>
      <c r="B369" s="2"/>
      <c r="C369" s="2"/>
      <c r="D369" s="2"/>
      <c r="E369" s="2"/>
      <c r="F369" s="2"/>
      <c r="G369" s="2"/>
      <c r="H369" s="2"/>
      <c r="I369" s="2"/>
      <c r="J369" s="2"/>
      <c r="K369" s="17"/>
      <c r="L369" s="2"/>
      <c r="M369" s="5"/>
      <c r="N369" s="32"/>
      <c r="O369" s="21"/>
      <c r="P369" s="21"/>
      <c r="Q369" s="21"/>
    </row>
    <row r="370" spans="1:17" s="1" customFormat="1" ht="26.25" customHeight="1" x14ac:dyDescent="0.3">
      <c r="A370" s="15"/>
      <c r="B370" s="2"/>
      <c r="C370" s="2"/>
      <c r="D370" s="2"/>
      <c r="E370" s="2"/>
      <c r="F370" s="2"/>
      <c r="G370" s="2"/>
      <c r="H370" s="2"/>
      <c r="I370" s="2"/>
      <c r="J370" s="2"/>
      <c r="K370" s="17"/>
      <c r="L370" s="2"/>
      <c r="M370" s="5"/>
      <c r="N370" s="32"/>
      <c r="O370" s="21"/>
      <c r="P370" s="21"/>
      <c r="Q370" s="21"/>
    </row>
    <row r="371" spans="1:17" s="1" customFormat="1" ht="26.25" customHeight="1" x14ac:dyDescent="0.3">
      <c r="A371" s="15"/>
      <c r="B371" s="2"/>
      <c r="C371" s="2"/>
      <c r="D371" s="2"/>
      <c r="E371" s="2"/>
      <c r="F371" s="2"/>
      <c r="G371" s="2"/>
      <c r="H371" s="2"/>
      <c r="I371" s="2"/>
      <c r="J371" s="2"/>
      <c r="K371" s="17"/>
      <c r="L371" s="2"/>
      <c r="M371" s="5"/>
      <c r="N371" s="32"/>
      <c r="O371" s="21"/>
      <c r="P371" s="21"/>
      <c r="Q371" s="21"/>
    </row>
    <row r="372" spans="1:17" s="1" customFormat="1" ht="26.25" customHeight="1" x14ac:dyDescent="0.3">
      <c r="A372" s="15"/>
      <c r="B372" s="2"/>
      <c r="C372" s="2"/>
      <c r="D372" s="2"/>
      <c r="E372" s="2"/>
      <c r="F372" s="2"/>
      <c r="G372" s="2"/>
      <c r="H372" s="2"/>
      <c r="I372" s="2"/>
      <c r="J372" s="2"/>
      <c r="K372" s="17"/>
      <c r="L372" s="2"/>
      <c r="M372" s="5"/>
      <c r="N372" s="32"/>
      <c r="O372" s="21"/>
      <c r="P372" s="21"/>
      <c r="Q372" s="21"/>
    </row>
    <row r="373" spans="1:17" s="1" customFormat="1" ht="26.25" customHeight="1" x14ac:dyDescent="0.3">
      <c r="A373" s="15"/>
      <c r="B373" s="2"/>
      <c r="C373" s="2"/>
      <c r="D373" s="2"/>
      <c r="E373" s="2"/>
      <c r="F373" s="2"/>
      <c r="G373" s="2"/>
      <c r="H373" s="2"/>
      <c r="I373" s="2"/>
      <c r="J373" s="2"/>
      <c r="K373" s="17"/>
      <c r="L373" s="2"/>
      <c r="M373" s="5"/>
      <c r="N373" s="32"/>
      <c r="O373" s="21"/>
      <c r="P373" s="21"/>
      <c r="Q373" s="21"/>
    </row>
    <row r="374" spans="1:17" s="1" customFormat="1" ht="26.25" customHeight="1" x14ac:dyDescent="0.3">
      <c r="A374" s="15"/>
      <c r="B374" s="2"/>
      <c r="C374" s="2"/>
      <c r="D374" s="2"/>
      <c r="E374" s="2"/>
      <c r="F374" s="2"/>
      <c r="G374" s="2"/>
      <c r="H374" s="2"/>
      <c r="I374" s="2"/>
      <c r="J374" s="2"/>
      <c r="K374" s="17"/>
      <c r="L374" s="2"/>
      <c r="M374" s="5"/>
      <c r="N374" s="32"/>
      <c r="O374" s="21"/>
      <c r="P374" s="21"/>
      <c r="Q374" s="21"/>
    </row>
    <row r="375" spans="1:17" s="1" customFormat="1" ht="26.25" customHeight="1" x14ac:dyDescent="0.3">
      <c r="A375" s="15"/>
      <c r="B375" s="2"/>
      <c r="C375" s="2"/>
      <c r="D375" s="2"/>
      <c r="E375" s="2"/>
      <c r="F375" s="2"/>
      <c r="G375" s="2"/>
      <c r="H375" s="2"/>
      <c r="I375" s="2"/>
      <c r="J375" s="2"/>
      <c r="K375" s="17"/>
      <c r="L375" s="2"/>
      <c r="M375" s="5"/>
      <c r="N375" s="32"/>
      <c r="O375" s="21"/>
      <c r="P375" s="21"/>
      <c r="Q375" s="21"/>
    </row>
    <row r="376" spans="1:17" s="1" customFormat="1" ht="26.25" customHeight="1" x14ac:dyDescent="0.3">
      <c r="A376" s="15"/>
      <c r="B376" s="2"/>
      <c r="C376" s="2"/>
      <c r="D376" s="2"/>
      <c r="E376" s="2"/>
      <c r="F376" s="2"/>
      <c r="G376" s="2"/>
      <c r="H376" s="2"/>
      <c r="I376" s="2"/>
      <c r="J376" s="2"/>
      <c r="K376" s="17"/>
      <c r="L376" s="2"/>
      <c r="M376" s="5"/>
      <c r="N376" s="32"/>
      <c r="O376" s="21"/>
      <c r="P376" s="21"/>
      <c r="Q376" s="21"/>
    </row>
    <row r="377" spans="1:17" s="1" customFormat="1" ht="26.25" customHeight="1" x14ac:dyDescent="0.3">
      <c r="A377" s="15"/>
      <c r="B377" s="2"/>
      <c r="C377" s="2"/>
      <c r="D377" s="2"/>
      <c r="E377" s="2"/>
      <c r="F377" s="2"/>
      <c r="G377" s="2"/>
      <c r="H377" s="2"/>
      <c r="I377" s="2"/>
      <c r="J377" s="2"/>
      <c r="K377" s="17"/>
      <c r="L377" s="2"/>
      <c r="M377" s="5"/>
      <c r="N377" s="32"/>
      <c r="O377" s="21"/>
      <c r="P377" s="21"/>
      <c r="Q377" s="21"/>
    </row>
    <row r="378" spans="1:17" s="1" customFormat="1" ht="26.25" customHeight="1" x14ac:dyDescent="0.3">
      <c r="A378" s="15"/>
      <c r="B378" s="2"/>
      <c r="C378" s="2"/>
      <c r="D378" s="2"/>
      <c r="E378" s="2"/>
      <c r="F378" s="2"/>
      <c r="G378" s="2"/>
      <c r="H378" s="2"/>
      <c r="I378" s="2"/>
      <c r="J378" s="2"/>
      <c r="K378" s="17"/>
      <c r="L378" s="2"/>
      <c r="M378" s="5"/>
      <c r="N378" s="32"/>
      <c r="O378" s="21"/>
      <c r="P378" s="21"/>
      <c r="Q378" s="21"/>
    </row>
    <row r="379" spans="1:17" s="1" customFormat="1" ht="26.25" customHeight="1" x14ac:dyDescent="0.3">
      <c r="A379" s="15"/>
      <c r="B379" s="2"/>
      <c r="C379" s="2"/>
      <c r="D379" s="2"/>
      <c r="E379" s="2"/>
      <c r="F379" s="2"/>
      <c r="G379" s="2"/>
      <c r="H379" s="2"/>
      <c r="I379" s="2"/>
      <c r="J379" s="2"/>
      <c r="K379" s="17"/>
      <c r="L379" s="2"/>
      <c r="M379" s="5"/>
      <c r="N379" s="32"/>
      <c r="O379" s="21"/>
      <c r="P379" s="21"/>
      <c r="Q379" s="21"/>
    </row>
    <row r="380" spans="1:17" s="1" customFormat="1" ht="26.25" customHeight="1" x14ac:dyDescent="0.3">
      <c r="A380" s="15"/>
      <c r="B380" s="2"/>
      <c r="C380" s="2"/>
      <c r="D380" s="2"/>
      <c r="E380" s="2"/>
      <c r="F380" s="2"/>
      <c r="G380" s="2"/>
      <c r="H380" s="2"/>
      <c r="I380" s="2"/>
      <c r="J380" s="2"/>
      <c r="K380" s="17"/>
      <c r="L380" s="2"/>
      <c r="M380" s="5"/>
      <c r="N380" s="32"/>
      <c r="O380" s="21"/>
      <c r="P380" s="21"/>
      <c r="Q380" s="21"/>
    </row>
    <row r="381" spans="1:17" s="1" customFormat="1" ht="26.25" customHeight="1" x14ac:dyDescent="0.3">
      <c r="A381" s="15"/>
      <c r="B381" s="2"/>
      <c r="C381" s="2"/>
      <c r="D381" s="2"/>
      <c r="E381" s="2"/>
      <c r="F381" s="2"/>
      <c r="G381" s="2"/>
      <c r="H381" s="2"/>
      <c r="I381" s="2"/>
      <c r="J381" s="2"/>
      <c r="K381" s="17"/>
      <c r="L381" s="2"/>
      <c r="M381" s="5"/>
      <c r="N381" s="32"/>
      <c r="O381" s="21"/>
      <c r="P381" s="21"/>
      <c r="Q381" s="21"/>
    </row>
    <row r="382" spans="1:17" s="1" customFormat="1" ht="26.25" customHeight="1" x14ac:dyDescent="0.3">
      <c r="A382" s="15"/>
      <c r="B382" s="2"/>
      <c r="C382" s="2"/>
      <c r="D382" s="2"/>
      <c r="E382" s="2"/>
      <c r="F382" s="2"/>
      <c r="G382" s="2"/>
      <c r="H382" s="2"/>
      <c r="I382" s="2"/>
      <c r="J382" s="2"/>
      <c r="K382" s="17"/>
      <c r="L382" s="2"/>
      <c r="M382" s="5"/>
      <c r="N382" s="32"/>
      <c r="O382" s="21"/>
      <c r="P382" s="21"/>
      <c r="Q382" s="21"/>
    </row>
    <row r="383" spans="1:17" s="1" customFormat="1" ht="26.25" customHeight="1" x14ac:dyDescent="0.3">
      <c r="A383" s="15"/>
      <c r="B383" s="2"/>
      <c r="C383" s="2"/>
      <c r="D383" s="2"/>
      <c r="E383" s="2"/>
      <c r="F383" s="2"/>
      <c r="G383" s="2"/>
      <c r="H383" s="2"/>
      <c r="I383" s="2"/>
      <c r="J383" s="2"/>
      <c r="K383" s="17"/>
      <c r="L383" s="2"/>
      <c r="M383" s="5"/>
      <c r="N383" s="32"/>
      <c r="O383" s="21"/>
      <c r="P383" s="21"/>
      <c r="Q383" s="21"/>
    </row>
    <row r="384" spans="1:17" s="1" customFormat="1" ht="26.25" customHeight="1" x14ac:dyDescent="0.3">
      <c r="A384" s="15"/>
      <c r="B384" s="2"/>
      <c r="C384" s="2"/>
      <c r="D384" s="2"/>
      <c r="E384" s="2"/>
      <c r="F384" s="2"/>
      <c r="G384" s="2"/>
      <c r="H384" s="2"/>
      <c r="I384" s="2"/>
      <c r="J384" s="2"/>
      <c r="K384" s="17"/>
      <c r="L384" s="2"/>
      <c r="M384" s="5"/>
      <c r="N384" s="32"/>
      <c r="O384" s="21"/>
      <c r="P384" s="21"/>
      <c r="Q384" s="21"/>
    </row>
    <row r="385" spans="1:17" s="1" customFormat="1" ht="26.25" customHeight="1" x14ac:dyDescent="0.3">
      <c r="A385" s="15"/>
      <c r="B385" s="2"/>
      <c r="C385" s="2"/>
      <c r="D385" s="2"/>
      <c r="E385" s="2"/>
      <c r="F385" s="2"/>
      <c r="G385" s="2"/>
      <c r="H385" s="2"/>
      <c r="I385" s="2"/>
      <c r="J385" s="2"/>
      <c r="K385" s="17"/>
      <c r="L385" s="2"/>
      <c r="M385" s="5"/>
      <c r="N385" s="32"/>
      <c r="O385" s="21"/>
      <c r="P385" s="21"/>
      <c r="Q385" s="21"/>
    </row>
    <row r="386" spans="1:17" s="1" customFormat="1" ht="26.25" customHeight="1" x14ac:dyDescent="0.3">
      <c r="A386" s="15"/>
      <c r="B386" s="2"/>
      <c r="C386" s="2"/>
      <c r="D386" s="2"/>
      <c r="E386" s="2"/>
      <c r="F386" s="2"/>
      <c r="G386" s="2"/>
      <c r="H386" s="2"/>
      <c r="I386" s="2"/>
      <c r="J386" s="2"/>
      <c r="K386" s="17"/>
      <c r="L386" s="2"/>
      <c r="M386" s="5"/>
      <c r="N386" s="32"/>
      <c r="O386" s="21"/>
      <c r="P386" s="21"/>
      <c r="Q386" s="21"/>
    </row>
    <row r="387" spans="1:17" s="1" customFormat="1" ht="26.25" customHeight="1" x14ac:dyDescent="0.3">
      <c r="A387" s="15"/>
      <c r="B387" s="2"/>
      <c r="C387" s="2"/>
      <c r="D387" s="2"/>
      <c r="E387" s="2"/>
      <c r="F387" s="2"/>
      <c r="G387" s="2"/>
      <c r="H387" s="2"/>
      <c r="I387" s="2"/>
      <c r="J387" s="2"/>
      <c r="K387" s="17"/>
      <c r="L387" s="2"/>
      <c r="M387" s="5"/>
      <c r="N387" s="32"/>
      <c r="O387" s="21"/>
      <c r="P387" s="21"/>
      <c r="Q387" s="21"/>
    </row>
    <row r="388" spans="1:17" s="1" customFormat="1" ht="26.25" customHeight="1" x14ac:dyDescent="0.3">
      <c r="A388" s="15"/>
      <c r="B388" s="2"/>
      <c r="C388" s="2"/>
      <c r="D388" s="2"/>
      <c r="E388" s="2"/>
      <c r="F388" s="2"/>
      <c r="G388" s="2"/>
      <c r="H388" s="2"/>
      <c r="I388" s="2"/>
      <c r="J388" s="2"/>
      <c r="K388" s="17"/>
      <c r="L388" s="2"/>
      <c r="M388" s="5"/>
      <c r="N388" s="32"/>
      <c r="O388" s="21"/>
      <c r="P388" s="21"/>
      <c r="Q388" s="21"/>
    </row>
    <row r="389" spans="1:17" s="1" customFormat="1" ht="26.25" customHeight="1" x14ac:dyDescent="0.3">
      <c r="A389" s="15"/>
      <c r="B389" s="2"/>
      <c r="C389" s="2"/>
      <c r="D389" s="2"/>
      <c r="E389" s="2"/>
      <c r="F389" s="2"/>
      <c r="G389" s="2"/>
      <c r="H389" s="2"/>
      <c r="I389" s="2"/>
      <c r="J389" s="2"/>
      <c r="K389" s="17"/>
      <c r="L389" s="2"/>
      <c r="M389" s="5"/>
      <c r="N389" s="32"/>
      <c r="O389" s="21"/>
      <c r="P389" s="21"/>
      <c r="Q389" s="21"/>
    </row>
    <row r="390" spans="1:17" s="1" customFormat="1" ht="26.25" customHeight="1" x14ac:dyDescent="0.3">
      <c r="A390" s="15"/>
      <c r="B390" s="2"/>
      <c r="C390" s="2"/>
      <c r="D390" s="2"/>
      <c r="E390" s="2"/>
      <c r="F390" s="2"/>
      <c r="G390" s="2"/>
      <c r="H390" s="2"/>
      <c r="I390" s="2"/>
      <c r="J390" s="2"/>
      <c r="K390" s="17"/>
      <c r="L390" s="2"/>
      <c r="M390" s="5"/>
      <c r="N390" s="32"/>
      <c r="O390" s="21"/>
      <c r="P390" s="21"/>
      <c r="Q390" s="21"/>
    </row>
    <row r="391" spans="1:17" s="1" customFormat="1" ht="26.25" customHeight="1" x14ac:dyDescent="0.3">
      <c r="A391" s="15"/>
      <c r="B391" s="2"/>
      <c r="C391" s="2"/>
      <c r="D391" s="2"/>
      <c r="E391" s="2"/>
      <c r="F391" s="2"/>
      <c r="G391" s="2"/>
      <c r="H391" s="2"/>
      <c r="I391" s="2"/>
      <c r="J391" s="2"/>
      <c r="K391" s="17"/>
      <c r="L391" s="2"/>
      <c r="M391" s="5"/>
      <c r="N391" s="32"/>
      <c r="O391" s="21"/>
      <c r="P391" s="21"/>
      <c r="Q391" s="21"/>
    </row>
    <row r="392" spans="1:17" s="1" customFormat="1" ht="26.25" customHeight="1" x14ac:dyDescent="0.3">
      <c r="A392" s="15"/>
      <c r="B392" s="2"/>
      <c r="C392" s="2"/>
      <c r="D392" s="2"/>
      <c r="E392" s="2"/>
      <c r="F392" s="2"/>
      <c r="G392" s="2"/>
      <c r="H392" s="2"/>
      <c r="I392" s="2"/>
      <c r="J392" s="2"/>
      <c r="K392" s="17"/>
      <c r="L392" s="2"/>
      <c r="M392" s="5"/>
      <c r="N392" s="32"/>
      <c r="O392" s="21"/>
      <c r="P392" s="21"/>
      <c r="Q392" s="21"/>
    </row>
    <row r="393" spans="1:17" s="1" customFormat="1" ht="26.25" customHeight="1" x14ac:dyDescent="0.3">
      <c r="A393" s="15"/>
      <c r="B393" s="2"/>
      <c r="C393" s="2"/>
      <c r="D393" s="2"/>
      <c r="E393" s="2"/>
      <c r="F393" s="2"/>
      <c r="G393" s="2"/>
      <c r="H393" s="2"/>
      <c r="I393" s="2"/>
      <c r="J393" s="2"/>
      <c r="K393" s="17"/>
      <c r="L393" s="2"/>
      <c r="M393" s="5"/>
      <c r="N393" s="32"/>
      <c r="O393" s="21"/>
      <c r="P393" s="21"/>
      <c r="Q393" s="21"/>
    </row>
    <row r="394" spans="1:17" s="1" customFormat="1" ht="26.25" customHeight="1" x14ac:dyDescent="0.3">
      <c r="A394" s="15"/>
      <c r="B394" s="2"/>
      <c r="C394" s="2"/>
      <c r="D394" s="2"/>
      <c r="E394" s="2"/>
      <c r="F394" s="2"/>
      <c r="G394" s="2"/>
      <c r="H394" s="2"/>
      <c r="I394" s="2"/>
      <c r="J394" s="2"/>
      <c r="K394" s="17"/>
      <c r="L394" s="2"/>
      <c r="M394" s="5"/>
      <c r="N394" s="32"/>
      <c r="O394" s="21"/>
      <c r="P394" s="21"/>
      <c r="Q394" s="21"/>
    </row>
    <row r="395" spans="1:17" s="1" customFormat="1" ht="26.25" customHeight="1" x14ac:dyDescent="0.3">
      <c r="A395" s="15"/>
      <c r="B395" s="2"/>
      <c r="C395" s="2"/>
      <c r="D395" s="2"/>
      <c r="E395" s="2"/>
      <c r="F395" s="2"/>
      <c r="G395" s="2"/>
      <c r="H395" s="2"/>
      <c r="I395" s="2"/>
      <c r="J395" s="2"/>
      <c r="K395" s="17"/>
      <c r="L395" s="2"/>
      <c r="M395" s="5"/>
      <c r="N395" s="32"/>
      <c r="O395" s="21"/>
      <c r="P395" s="21"/>
      <c r="Q395" s="21"/>
    </row>
    <row r="396" spans="1:17" s="1" customFormat="1" ht="26.25" customHeight="1" x14ac:dyDescent="0.3">
      <c r="A396" s="15"/>
      <c r="B396" s="2"/>
      <c r="C396" s="2"/>
      <c r="D396" s="2"/>
      <c r="E396" s="2"/>
      <c r="F396" s="2"/>
      <c r="G396" s="2"/>
      <c r="H396" s="2"/>
      <c r="I396" s="2"/>
      <c r="J396" s="2"/>
      <c r="K396" s="17"/>
      <c r="L396" s="2"/>
      <c r="M396" s="5"/>
      <c r="N396" s="32"/>
      <c r="O396" s="21"/>
      <c r="P396" s="21"/>
      <c r="Q396" s="21"/>
    </row>
    <row r="397" spans="1:17" s="1" customFormat="1" ht="26.25" customHeight="1" x14ac:dyDescent="0.3">
      <c r="A397" s="15"/>
      <c r="B397" s="2"/>
      <c r="C397" s="2"/>
      <c r="D397" s="2"/>
      <c r="E397" s="2"/>
      <c r="F397" s="2"/>
      <c r="G397" s="2"/>
      <c r="H397" s="2"/>
      <c r="I397" s="2"/>
      <c r="J397" s="2"/>
      <c r="K397" s="17"/>
      <c r="L397" s="2"/>
      <c r="M397" s="5"/>
      <c r="N397" s="32"/>
      <c r="O397" s="21"/>
      <c r="P397" s="21"/>
      <c r="Q397" s="21"/>
    </row>
    <row r="398" spans="1:17" s="1" customFormat="1" ht="26.25" customHeight="1" x14ac:dyDescent="0.3">
      <c r="A398" s="15"/>
      <c r="B398" s="2"/>
      <c r="C398" s="2"/>
      <c r="D398" s="2"/>
      <c r="E398" s="2"/>
      <c r="F398" s="2"/>
      <c r="G398" s="2"/>
      <c r="H398" s="2"/>
      <c r="I398" s="2"/>
      <c r="J398" s="2"/>
      <c r="K398" s="17"/>
      <c r="L398" s="2"/>
      <c r="M398" s="5"/>
      <c r="N398" s="32"/>
      <c r="O398" s="21"/>
      <c r="P398" s="21"/>
      <c r="Q398" s="21"/>
    </row>
    <row r="399" spans="1:17" s="1" customFormat="1" ht="26.25" customHeight="1" x14ac:dyDescent="0.3">
      <c r="A399" s="15"/>
      <c r="B399" s="2"/>
      <c r="C399" s="2"/>
      <c r="D399" s="2"/>
      <c r="E399" s="2"/>
      <c r="F399" s="2"/>
      <c r="G399" s="2"/>
      <c r="H399" s="2"/>
      <c r="I399" s="2"/>
      <c r="J399" s="2"/>
      <c r="K399" s="17"/>
      <c r="L399" s="2"/>
      <c r="M399" s="5"/>
      <c r="N399" s="32"/>
      <c r="O399" s="21"/>
      <c r="P399" s="21"/>
      <c r="Q399" s="21"/>
    </row>
    <row r="400" spans="1:17" s="1" customFormat="1" ht="26.25" customHeight="1" x14ac:dyDescent="0.3">
      <c r="A400" s="15"/>
      <c r="B400" s="2"/>
      <c r="C400" s="2"/>
      <c r="D400" s="2"/>
      <c r="E400" s="2"/>
      <c r="F400" s="2"/>
      <c r="G400" s="2"/>
      <c r="H400" s="2"/>
      <c r="I400" s="2"/>
      <c r="J400" s="2"/>
      <c r="K400" s="17"/>
      <c r="L400" s="2"/>
      <c r="M400" s="5"/>
      <c r="N400" s="32"/>
      <c r="O400" s="21"/>
      <c r="P400" s="21"/>
      <c r="Q400" s="21"/>
    </row>
    <row r="401" spans="1:17" s="1" customFormat="1" ht="26.25" customHeight="1" x14ac:dyDescent="0.3">
      <c r="A401" s="15"/>
      <c r="B401" s="2"/>
      <c r="C401" s="2"/>
      <c r="D401" s="2"/>
      <c r="E401" s="2"/>
      <c r="F401" s="2"/>
      <c r="G401" s="2"/>
      <c r="H401" s="2"/>
      <c r="I401" s="2"/>
      <c r="J401" s="2"/>
      <c r="K401" s="17"/>
      <c r="L401" s="2"/>
      <c r="M401" s="5"/>
      <c r="N401" s="32"/>
      <c r="O401" s="21"/>
      <c r="P401" s="21"/>
      <c r="Q401" s="21"/>
    </row>
    <row r="402" spans="1:17" s="1" customFormat="1" ht="26.25" customHeight="1" x14ac:dyDescent="0.3">
      <c r="A402" s="15"/>
      <c r="B402" s="2"/>
      <c r="C402" s="2"/>
      <c r="D402" s="2"/>
      <c r="E402" s="2"/>
      <c r="F402" s="2"/>
      <c r="G402" s="2"/>
      <c r="H402" s="2"/>
      <c r="I402" s="2"/>
      <c r="J402" s="2"/>
      <c r="K402" s="17"/>
      <c r="L402" s="2"/>
      <c r="M402" s="5"/>
      <c r="N402" s="32"/>
      <c r="O402" s="21"/>
      <c r="P402" s="21"/>
      <c r="Q402" s="21"/>
    </row>
    <row r="403" spans="1:17" s="1" customFormat="1" ht="26.25" customHeight="1" x14ac:dyDescent="0.3">
      <c r="A403" s="15"/>
      <c r="B403" s="2"/>
      <c r="C403" s="2"/>
      <c r="D403" s="2"/>
      <c r="E403" s="2"/>
      <c r="F403" s="2"/>
      <c r="G403" s="2"/>
      <c r="H403" s="2"/>
      <c r="I403" s="2"/>
      <c r="J403" s="2"/>
      <c r="K403" s="17"/>
      <c r="L403" s="2"/>
      <c r="M403" s="5"/>
      <c r="N403" s="32"/>
      <c r="O403" s="21"/>
      <c r="P403" s="21"/>
      <c r="Q403" s="21"/>
    </row>
    <row r="404" spans="1:17" ht="26.25" customHeight="1" x14ac:dyDescent="0.3">
      <c r="A404" s="15"/>
      <c r="B404" s="2"/>
      <c r="C404" s="2"/>
      <c r="D404" s="2"/>
      <c r="E404" s="2"/>
      <c r="F404" s="2"/>
      <c r="G404" s="2"/>
      <c r="H404" s="2"/>
      <c r="I404" s="2"/>
      <c r="J404" s="2"/>
      <c r="K404" s="17"/>
      <c r="L404" s="2"/>
      <c r="N404" s="32"/>
    </row>
  </sheetData>
  <dataConsolidate>
    <dataRefs count="1">
      <dataRef ref="S45:S52" sheet="riferimenti" r:id="rId1"/>
    </dataRefs>
  </dataConsolidate>
  <mergeCells count="104">
    <mergeCell ref="O33:R33"/>
    <mergeCell ref="S33:U33"/>
    <mergeCell ref="O43:R43"/>
    <mergeCell ref="S43:U43"/>
    <mergeCell ref="O51:R51"/>
    <mergeCell ref="S51:U51"/>
    <mergeCell ref="A53:F53"/>
    <mergeCell ref="A54:F54"/>
    <mergeCell ref="A79:F79"/>
    <mergeCell ref="A71:F71"/>
    <mergeCell ref="A75:F75"/>
    <mergeCell ref="A68:F68"/>
    <mergeCell ref="A74:N74"/>
    <mergeCell ref="A49:D49"/>
    <mergeCell ref="A56:F56"/>
    <mergeCell ref="A58:N58"/>
    <mergeCell ref="A59:F59"/>
    <mergeCell ref="A60:F60"/>
    <mergeCell ref="A69:F69"/>
    <mergeCell ref="A70:F70"/>
    <mergeCell ref="A72:G72"/>
    <mergeCell ref="A61:F61"/>
    <mergeCell ref="A62:F62"/>
    <mergeCell ref="A63:F63"/>
    <mergeCell ref="T13:U13"/>
    <mergeCell ref="A19:N19"/>
    <mergeCell ref="A20:B20"/>
    <mergeCell ref="A22:K22"/>
    <mergeCell ref="A3:K3"/>
    <mergeCell ref="A4:A5"/>
    <mergeCell ref="A18:B18"/>
    <mergeCell ref="D18:H18"/>
    <mergeCell ref="B4:H4"/>
    <mergeCell ref="I4:I5"/>
    <mergeCell ref="B1:N1"/>
    <mergeCell ref="B2:N2"/>
    <mergeCell ref="A32:K32"/>
    <mergeCell ref="A33:N33"/>
    <mergeCell ref="A44:D44"/>
    <mergeCell ref="A45:D45"/>
    <mergeCell ref="A46:D46"/>
    <mergeCell ref="A47:D47"/>
    <mergeCell ref="A48:D48"/>
    <mergeCell ref="A37:D37"/>
    <mergeCell ref="A38:D38"/>
    <mergeCell ref="A39:D39"/>
    <mergeCell ref="A40:D40"/>
    <mergeCell ref="A41:D41"/>
    <mergeCell ref="A34:D34"/>
    <mergeCell ref="A35:D35"/>
    <mergeCell ref="A36:D36"/>
    <mergeCell ref="A43:N43"/>
    <mergeCell ref="A95:D95"/>
    <mergeCell ref="A85:F85"/>
    <mergeCell ref="A86:F86"/>
    <mergeCell ref="A87:F87"/>
    <mergeCell ref="A88:G88"/>
    <mergeCell ref="A90:N90"/>
    <mergeCell ref="A76:F76"/>
    <mergeCell ref="A77:F77"/>
    <mergeCell ref="A93:D93"/>
    <mergeCell ref="A94:D94"/>
    <mergeCell ref="A55:F55"/>
    <mergeCell ref="A91:D91"/>
    <mergeCell ref="A51:N51"/>
    <mergeCell ref="A83:F83"/>
    <mergeCell ref="A84:F84"/>
    <mergeCell ref="A80:G80"/>
    <mergeCell ref="A82:N82"/>
    <mergeCell ref="A78:F78"/>
    <mergeCell ref="A92:D92"/>
    <mergeCell ref="A52:F52"/>
    <mergeCell ref="A64:G64"/>
    <mergeCell ref="A66:N66"/>
    <mergeCell ref="A67:F67"/>
    <mergeCell ref="A144:A145"/>
    <mergeCell ref="B144:D144"/>
    <mergeCell ref="E144:E145"/>
    <mergeCell ref="A133:N133"/>
    <mergeCell ref="A96:G96"/>
    <mergeCell ref="E97:G97"/>
    <mergeCell ref="E98:G98"/>
    <mergeCell ref="E99:G99"/>
    <mergeCell ref="A101:A102"/>
    <mergeCell ref="B101:D101"/>
    <mergeCell ref="E101:E102"/>
    <mergeCell ref="A118:A119"/>
    <mergeCell ref="I118:I119"/>
    <mergeCell ref="A132:B132"/>
    <mergeCell ref="D132:H132"/>
    <mergeCell ref="B118:H118"/>
    <mergeCell ref="A134:B134"/>
    <mergeCell ref="A135:K135"/>
    <mergeCell ref="A100:N100"/>
    <mergeCell ref="O82:R82"/>
    <mergeCell ref="S82:U82"/>
    <mergeCell ref="O90:R90"/>
    <mergeCell ref="S90:U90"/>
    <mergeCell ref="O58:R58"/>
    <mergeCell ref="S58:U58"/>
    <mergeCell ref="O66:R66"/>
    <mergeCell ref="S66:U66"/>
    <mergeCell ref="O74:R74"/>
    <mergeCell ref="S74:U74"/>
  </mergeCells>
  <dataValidations disablePrompts="1" count="3">
    <dataValidation type="list" allowBlank="1" showInputMessage="1" showErrorMessage="1" sqref="M45:M48 M92:M95 M84:M87 M35:M40 M68:M71 M53:M55 M60:M63 M76:M79">
      <formula1>$U$14:$U$16</formula1>
    </dataValidation>
    <dataValidation type="list" allowBlank="1" showInputMessage="1" showErrorMessage="1" sqref="G92:G95 G86:G87 G45:G48 G76:G79 G60:G63 G53:G55 G35:G40 G68:G71">
      <formula1>#REF!</formula1>
    </dataValidation>
    <dataValidation type="list" allowBlank="1" showInputMessage="1" showErrorMessage="1" sqref="L92:L95 L84:L87 L76:L79 L68:L71 L60:L63 L53:L55 L45:L48 L35:L40">
      <formula1>$U$14:$U$21</formula1>
    </dataValidation>
  </dataValidations>
  <printOptions horizontalCentered="1" verticalCentered="1"/>
  <pageMargins left="0.15748031496062992" right="0.15748031496062992" top="0.7" bottom="0.47244094488188981" header="0.31496062992125984" footer="0.39370078740157483"/>
  <pageSetup paperSize="8" scale="80" orientation="landscape" r:id="rId2"/>
  <headerFooter>
    <oddHeader>&amp;C&amp;"Times New Roman,Grassetto"&amp;14 D) TRASVERSALI - modello n. 8.b)</oddHeader>
    <oddFooter>&amp;R&amp;P</oddFooter>
  </headerFooter>
  <rowBreaks count="2" manualBreakCount="2">
    <brk id="31" max="16383" man="1"/>
    <brk id="9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4"/>
  <sheetViews>
    <sheetView topLeftCell="A10" zoomScaleNormal="100" workbookViewId="0">
      <selection activeCell="G11" sqref="G11:G14"/>
    </sheetView>
  </sheetViews>
  <sheetFormatPr defaultColWidth="17" defaultRowHeight="12" x14ac:dyDescent="0.2"/>
  <cols>
    <col min="1" max="1" width="25.33203125" style="31" customWidth="1"/>
    <col min="2" max="2" width="16" style="30" customWidth="1"/>
    <col min="3" max="3" width="13.44140625" style="29" bestFit="1" customWidth="1"/>
    <col min="4" max="4" width="20" style="29" bestFit="1" customWidth="1"/>
    <col min="5" max="5" width="13.33203125" style="29" customWidth="1"/>
    <col min="6" max="6" width="15.5546875" style="29" customWidth="1"/>
    <col min="7" max="7" width="12" style="29" customWidth="1"/>
    <col min="8" max="8" width="15.88671875" style="29" customWidth="1"/>
    <col min="9" max="9" width="6.44140625" style="29" bestFit="1" customWidth="1"/>
    <col min="10" max="10" width="7.33203125" style="29" bestFit="1" customWidth="1"/>
    <col min="11" max="11" width="7" style="29" bestFit="1" customWidth="1"/>
    <col min="12" max="12" width="6.88671875" style="29" bestFit="1" customWidth="1"/>
    <col min="13" max="13" width="8.88671875" style="29" bestFit="1" customWidth="1"/>
    <col min="14" max="14" width="6.44140625" style="29" bestFit="1" customWidth="1"/>
    <col min="15" max="15" width="7.33203125" style="29" bestFit="1" customWidth="1"/>
    <col min="16" max="16" width="7" style="29" bestFit="1" customWidth="1"/>
    <col min="17" max="17" width="6.88671875" style="29" bestFit="1" customWidth="1"/>
    <col min="18" max="18" width="8.88671875" style="29" bestFit="1" customWidth="1"/>
    <col min="19" max="19" width="6.44140625" style="29" bestFit="1" customWidth="1"/>
    <col min="20" max="20" width="7.33203125" style="29" bestFit="1" customWidth="1"/>
    <col min="21" max="21" width="7" style="29" bestFit="1" customWidth="1"/>
    <col min="22" max="22" width="8" style="29" bestFit="1" customWidth="1"/>
    <col min="23" max="23" width="8.88671875" style="29" bestFit="1" customWidth="1"/>
    <col min="24" max="24" width="6.44140625" style="29" bestFit="1" customWidth="1"/>
    <col min="25" max="25" width="10.44140625" style="29" bestFit="1" customWidth="1"/>
    <col min="26" max="16384" width="17" style="29"/>
  </cols>
  <sheetData>
    <row r="1" spans="1:26" s="286" customFormat="1" ht="15.6" x14ac:dyDescent="0.25">
      <c r="A1" s="560" t="s">
        <v>52</v>
      </c>
      <c r="B1" s="561"/>
      <c r="C1" s="562">
        <f>copertina!E17</f>
        <v>0</v>
      </c>
      <c r="D1" s="563"/>
      <c r="E1" s="563"/>
      <c r="F1" s="563"/>
      <c r="G1" s="59"/>
      <c r="H1" s="59"/>
      <c r="I1" s="59"/>
      <c r="J1" s="59"/>
      <c r="K1" s="59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</row>
    <row r="2" spans="1:26" s="286" customFormat="1" ht="16.2" thickBot="1" x14ac:dyDescent="0.3">
      <c r="A2" s="564" t="s">
        <v>121</v>
      </c>
      <c r="B2" s="565"/>
      <c r="C2" s="562">
        <f>copertina!E26</f>
        <v>0</v>
      </c>
      <c r="D2" s="566"/>
      <c r="E2" s="566"/>
      <c r="F2" s="566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5"/>
      <c r="Z2" s="285"/>
    </row>
    <row r="3" spans="1:26" s="286" customFormat="1" x14ac:dyDescent="0.25">
      <c r="A3" s="288"/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</row>
    <row r="4" spans="1:26" s="286" customFormat="1" ht="19.5" customHeight="1" x14ac:dyDescent="0.25">
      <c r="A4" s="567" t="s">
        <v>241</v>
      </c>
      <c r="B4" s="568"/>
      <c r="C4" s="568"/>
      <c r="D4" s="568"/>
      <c r="E4" s="568"/>
      <c r="F4" s="568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</row>
    <row r="5" spans="1:26" s="286" customFormat="1" ht="12.75" customHeight="1" x14ac:dyDescent="0.25">
      <c r="A5" s="556" t="s">
        <v>71</v>
      </c>
      <c r="B5" s="557" t="s">
        <v>91</v>
      </c>
      <c r="C5" s="558" t="s">
        <v>72</v>
      </c>
      <c r="D5" s="558" t="s">
        <v>73</v>
      </c>
      <c r="E5" s="590" t="s">
        <v>262</v>
      </c>
      <c r="F5" s="591"/>
      <c r="G5" s="591"/>
      <c r="H5" s="592"/>
    </row>
    <row r="6" spans="1:26" s="286" customFormat="1" ht="27.6" x14ac:dyDescent="0.25">
      <c r="A6" s="556"/>
      <c r="B6" s="557"/>
      <c r="C6" s="559"/>
      <c r="D6" s="559"/>
      <c r="E6" s="350" t="s">
        <v>69</v>
      </c>
      <c r="F6" s="350" t="s">
        <v>70</v>
      </c>
      <c r="G6" s="353" t="s">
        <v>263</v>
      </c>
      <c r="H6" s="396" t="s">
        <v>264</v>
      </c>
    </row>
    <row r="7" spans="1:26" s="286" customFormat="1" ht="13.8" x14ac:dyDescent="0.25">
      <c r="A7" s="569" t="s">
        <v>77</v>
      </c>
      <c r="B7" s="294" t="s">
        <v>46</v>
      </c>
      <c r="C7" s="295">
        <f>SPORTELLI!B24</f>
        <v>0</v>
      </c>
      <c r="D7" s="295">
        <f>SPORTELLI!B26</f>
        <v>0</v>
      </c>
      <c r="E7" s="570">
        <f>C7+C8+C9+C10</f>
        <v>0</v>
      </c>
      <c r="F7" s="570">
        <f>D7+D8+D9+D10</f>
        <v>0</v>
      </c>
      <c r="G7" s="573"/>
      <c r="H7" s="576"/>
    </row>
    <row r="8" spans="1:26" s="286" customFormat="1" ht="13.8" x14ac:dyDescent="0.25">
      <c r="A8" s="569"/>
      <c r="B8" s="294" t="s">
        <v>47</v>
      </c>
      <c r="C8" s="295">
        <f>INCONTRI!B24</f>
        <v>0</v>
      </c>
      <c r="D8" s="295">
        <f>INCONTRI!B26</f>
        <v>0</v>
      </c>
      <c r="E8" s="571"/>
      <c r="F8" s="571"/>
      <c r="G8" s="574"/>
      <c r="H8" s="576"/>
    </row>
    <row r="9" spans="1:26" s="286" customFormat="1" ht="13.8" x14ac:dyDescent="0.25">
      <c r="A9" s="569"/>
      <c r="B9" s="294" t="s">
        <v>48</v>
      </c>
      <c r="C9" s="295">
        <f>PRODOTTI!B24</f>
        <v>0</v>
      </c>
      <c r="D9" s="295">
        <f>PRODOTTI!B26</f>
        <v>0</v>
      </c>
      <c r="E9" s="571"/>
      <c r="F9" s="571"/>
      <c r="G9" s="574"/>
      <c r="H9" s="576"/>
    </row>
    <row r="10" spans="1:26" s="286" customFormat="1" ht="13.8" x14ac:dyDescent="0.25">
      <c r="A10" s="569"/>
      <c r="B10" s="294" t="s">
        <v>66</v>
      </c>
      <c r="C10" s="295">
        <f>'SPESE TRASVERSALI'!B24</f>
        <v>0</v>
      </c>
      <c r="D10" s="295">
        <f>'SPESE TRASVERSALI'!B26</f>
        <v>0</v>
      </c>
      <c r="E10" s="572"/>
      <c r="F10" s="572"/>
      <c r="G10" s="575"/>
      <c r="H10" s="576"/>
    </row>
    <row r="11" spans="1:26" s="286" customFormat="1" ht="13.8" x14ac:dyDescent="0.25">
      <c r="A11" s="578" t="s">
        <v>17</v>
      </c>
      <c r="B11" s="297" t="s">
        <v>46</v>
      </c>
      <c r="C11" s="298">
        <f>SPORTELLI!C24</f>
        <v>0</v>
      </c>
      <c r="D11" s="298">
        <f>SPORTELLI!C26</f>
        <v>0</v>
      </c>
      <c r="E11" s="579">
        <f>C11+C12+C13+C14</f>
        <v>0</v>
      </c>
      <c r="F11" s="579">
        <f t="shared" ref="F11" si="0">D11+D12+D13+D14</f>
        <v>0</v>
      </c>
      <c r="G11" s="573"/>
      <c r="H11" s="576"/>
    </row>
    <row r="12" spans="1:26" s="286" customFormat="1" ht="13.8" x14ac:dyDescent="0.25">
      <c r="A12" s="578"/>
      <c r="B12" s="297" t="s">
        <v>47</v>
      </c>
      <c r="C12" s="298">
        <f>INCONTRI!C24</f>
        <v>0</v>
      </c>
      <c r="D12" s="298">
        <f>INCONTRI!C26</f>
        <v>0</v>
      </c>
      <c r="E12" s="580"/>
      <c r="F12" s="580"/>
      <c r="G12" s="574"/>
      <c r="H12" s="576"/>
      <c r="M12" s="299"/>
      <c r="N12" s="299"/>
    </row>
    <row r="13" spans="1:26" s="286" customFormat="1" ht="13.8" x14ac:dyDescent="0.25">
      <c r="A13" s="578"/>
      <c r="B13" s="297" t="s">
        <v>48</v>
      </c>
      <c r="C13" s="298">
        <f>PRODOTTI!C24</f>
        <v>0</v>
      </c>
      <c r="D13" s="298">
        <f>PRODOTTI!C26</f>
        <v>0</v>
      </c>
      <c r="E13" s="580"/>
      <c r="F13" s="580"/>
      <c r="G13" s="574"/>
      <c r="H13" s="576"/>
      <c r="M13" s="299"/>
      <c r="N13" s="299"/>
    </row>
    <row r="14" spans="1:26" s="286" customFormat="1" ht="13.8" x14ac:dyDescent="0.25">
      <c r="A14" s="578"/>
      <c r="B14" s="297" t="s">
        <v>66</v>
      </c>
      <c r="C14" s="298">
        <f>'SPESE TRASVERSALI'!C24</f>
        <v>0</v>
      </c>
      <c r="D14" s="298">
        <f>'SPESE TRASVERSALI'!C26</f>
        <v>0</v>
      </c>
      <c r="E14" s="581"/>
      <c r="F14" s="581"/>
      <c r="G14" s="575"/>
      <c r="H14" s="576"/>
      <c r="M14" s="299"/>
      <c r="N14" s="299"/>
    </row>
    <row r="15" spans="1:26" s="286" customFormat="1" ht="13.8" x14ac:dyDescent="0.25">
      <c r="A15" s="577" t="s">
        <v>20</v>
      </c>
      <c r="B15" s="294" t="s">
        <v>46</v>
      </c>
      <c r="C15" s="295">
        <f>SPORTELLI!D24</f>
        <v>0</v>
      </c>
      <c r="D15" s="295">
        <f>SPORTELLI!D26</f>
        <v>0</v>
      </c>
      <c r="E15" s="570">
        <f>C15+C16+C17+C18</f>
        <v>0</v>
      </c>
      <c r="F15" s="570">
        <f t="shared" ref="F15" si="1">D15+D16+D17+D18</f>
        <v>0</v>
      </c>
      <c r="G15" s="576"/>
      <c r="H15" s="573"/>
      <c r="M15" s="299"/>
      <c r="N15" s="299"/>
    </row>
    <row r="16" spans="1:26" s="286" customFormat="1" ht="13.8" x14ac:dyDescent="0.25">
      <c r="A16" s="577"/>
      <c r="B16" s="294" t="s">
        <v>47</v>
      </c>
      <c r="C16" s="295">
        <f>INCONTRI!D24</f>
        <v>0</v>
      </c>
      <c r="D16" s="295">
        <f>INCONTRI!D26</f>
        <v>0</v>
      </c>
      <c r="E16" s="571"/>
      <c r="F16" s="571"/>
      <c r="G16" s="576"/>
      <c r="H16" s="574"/>
    </row>
    <row r="17" spans="1:8" s="286" customFormat="1" ht="13.8" x14ac:dyDescent="0.25">
      <c r="A17" s="577"/>
      <c r="B17" s="294" t="s">
        <v>48</v>
      </c>
      <c r="C17" s="295">
        <f>PRODOTTI!D24</f>
        <v>0</v>
      </c>
      <c r="D17" s="295">
        <f>PRODOTTI!D26</f>
        <v>0</v>
      </c>
      <c r="E17" s="571"/>
      <c r="F17" s="571"/>
      <c r="G17" s="576"/>
      <c r="H17" s="574"/>
    </row>
    <row r="18" spans="1:8" s="286" customFormat="1" ht="13.8" x14ac:dyDescent="0.25">
      <c r="A18" s="577"/>
      <c r="B18" s="294" t="s">
        <v>66</v>
      </c>
      <c r="C18" s="295">
        <f>'SPESE TRASVERSALI'!D24</f>
        <v>0</v>
      </c>
      <c r="D18" s="295">
        <f>'SPESE TRASVERSALI'!D26</f>
        <v>0</v>
      </c>
      <c r="E18" s="572"/>
      <c r="F18" s="572"/>
      <c r="G18" s="576"/>
      <c r="H18" s="575"/>
    </row>
    <row r="19" spans="1:8" s="286" customFormat="1" ht="13.8" x14ac:dyDescent="0.25">
      <c r="A19" s="577" t="s">
        <v>63</v>
      </c>
      <c r="B19" s="294" t="s">
        <v>46</v>
      </c>
      <c r="C19" s="295">
        <f>SPORTELLI!E24</f>
        <v>0</v>
      </c>
      <c r="D19" s="295">
        <f>SPORTELLI!E26</f>
        <v>0</v>
      </c>
      <c r="E19" s="570">
        <f>C19+C20+C21+C22</f>
        <v>0</v>
      </c>
      <c r="F19" s="570">
        <f t="shared" ref="F19" si="2">D19+D20+D21+D22</f>
        <v>0</v>
      </c>
      <c r="G19" s="574"/>
      <c r="H19" s="573"/>
    </row>
    <row r="20" spans="1:8" s="286" customFormat="1" ht="13.8" x14ac:dyDescent="0.25">
      <c r="A20" s="577"/>
      <c r="B20" s="294" t="s">
        <v>47</v>
      </c>
      <c r="C20" s="295">
        <f>INCONTRI!E24</f>
        <v>0</v>
      </c>
      <c r="D20" s="295">
        <f>INCONTRI!E26</f>
        <v>0</v>
      </c>
      <c r="E20" s="571"/>
      <c r="F20" s="571"/>
      <c r="G20" s="574"/>
      <c r="H20" s="574"/>
    </row>
    <row r="21" spans="1:8" s="286" customFormat="1" ht="13.8" x14ac:dyDescent="0.25">
      <c r="A21" s="577"/>
      <c r="B21" s="294" t="s">
        <v>48</v>
      </c>
      <c r="C21" s="295">
        <f>PRODOTTI!E24</f>
        <v>0</v>
      </c>
      <c r="D21" s="295">
        <f>PRODOTTI!E26</f>
        <v>0</v>
      </c>
      <c r="E21" s="571"/>
      <c r="F21" s="571"/>
      <c r="G21" s="574"/>
      <c r="H21" s="574"/>
    </row>
    <row r="22" spans="1:8" s="286" customFormat="1" ht="13.8" x14ac:dyDescent="0.25">
      <c r="A22" s="577"/>
      <c r="B22" s="294" t="s">
        <v>66</v>
      </c>
      <c r="C22" s="295">
        <f>'SPESE TRASVERSALI'!E24</f>
        <v>0</v>
      </c>
      <c r="D22" s="295">
        <f>'SPESE TRASVERSALI'!E26</f>
        <v>0</v>
      </c>
      <c r="E22" s="572"/>
      <c r="F22" s="572"/>
      <c r="G22" s="575"/>
      <c r="H22" s="575"/>
    </row>
    <row r="23" spans="1:8" s="286" customFormat="1" ht="13.8" x14ac:dyDescent="0.25">
      <c r="A23" s="586" t="s">
        <v>155</v>
      </c>
      <c r="B23" s="298" t="s">
        <v>46</v>
      </c>
      <c r="C23" s="298">
        <f>SPORTELLI!F24</f>
        <v>0</v>
      </c>
      <c r="D23" s="298">
        <f>SPORTELLI!F26</f>
        <v>0</v>
      </c>
      <c r="E23" s="579">
        <f>C23+C24+C25+C26</f>
        <v>0</v>
      </c>
      <c r="F23" s="579">
        <f t="shared" ref="F23" si="3">D23+D24+D25+D26</f>
        <v>0</v>
      </c>
      <c r="G23" s="573"/>
      <c r="H23" s="576"/>
    </row>
    <row r="24" spans="1:8" s="286" customFormat="1" ht="13.8" x14ac:dyDescent="0.25">
      <c r="A24" s="586"/>
      <c r="B24" s="298" t="s">
        <v>47</v>
      </c>
      <c r="C24" s="298">
        <f>INCONTRI!F24</f>
        <v>0</v>
      </c>
      <c r="D24" s="298">
        <f>INCONTRI!F26</f>
        <v>0</v>
      </c>
      <c r="E24" s="580"/>
      <c r="F24" s="580"/>
      <c r="G24" s="574"/>
      <c r="H24" s="576"/>
    </row>
    <row r="25" spans="1:8" s="286" customFormat="1" ht="13.8" x14ac:dyDescent="0.25">
      <c r="A25" s="586"/>
      <c r="B25" s="298" t="s">
        <v>48</v>
      </c>
      <c r="C25" s="298">
        <f>PRODOTTI!F24</f>
        <v>0</v>
      </c>
      <c r="D25" s="298">
        <f>PRODOTTI!F26</f>
        <v>0</v>
      </c>
      <c r="E25" s="580"/>
      <c r="F25" s="580"/>
      <c r="G25" s="574"/>
      <c r="H25" s="576"/>
    </row>
    <row r="26" spans="1:8" s="286" customFormat="1" ht="13.8" x14ac:dyDescent="0.25">
      <c r="A26" s="586"/>
      <c r="B26" s="298" t="s">
        <v>66</v>
      </c>
      <c r="C26" s="298">
        <f>'SPESE TRASVERSALI'!F24</f>
        <v>0</v>
      </c>
      <c r="D26" s="298">
        <f>'SPESE TRASVERSALI'!F26</f>
        <v>0</v>
      </c>
      <c r="E26" s="581"/>
      <c r="F26" s="581"/>
      <c r="G26" s="575"/>
      <c r="H26" s="576"/>
    </row>
    <row r="27" spans="1:8" s="286" customFormat="1" ht="13.8" x14ac:dyDescent="0.25">
      <c r="A27" s="582" t="s">
        <v>156</v>
      </c>
      <c r="B27" s="301" t="s">
        <v>46</v>
      </c>
      <c r="C27" s="295">
        <f>SPORTELLI!G24</f>
        <v>0</v>
      </c>
      <c r="D27" s="295">
        <f>SPORTELLI!G26</f>
        <v>0</v>
      </c>
      <c r="E27" s="583">
        <f>C27+C28+C29+C30</f>
        <v>0</v>
      </c>
      <c r="F27" s="583">
        <f t="shared" ref="F27" si="4">D27+D28+D29+D30</f>
        <v>0</v>
      </c>
      <c r="G27" s="573"/>
      <c r="H27" s="576"/>
    </row>
    <row r="28" spans="1:8" s="286" customFormat="1" ht="13.8" x14ac:dyDescent="0.25">
      <c r="A28" s="582"/>
      <c r="B28" s="301" t="s">
        <v>47</v>
      </c>
      <c r="C28" s="295">
        <f>INCONTRI!G24</f>
        <v>0</v>
      </c>
      <c r="D28" s="295">
        <f>INCONTRI!G26</f>
        <v>0</v>
      </c>
      <c r="E28" s="584"/>
      <c r="F28" s="584"/>
      <c r="G28" s="574"/>
      <c r="H28" s="576"/>
    </row>
    <row r="29" spans="1:8" s="286" customFormat="1" ht="13.8" x14ac:dyDescent="0.25">
      <c r="A29" s="582"/>
      <c r="B29" s="301" t="s">
        <v>48</v>
      </c>
      <c r="C29" s="295">
        <f>PRODOTTI!G24</f>
        <v>0</v>
      </c>
      <c r="D29" s="295">
        <f>PRODOTTI!G26</f>
        <v>0</v>
      </c>
      <c r="E29" s="584"/>
      <c r="F29" s="584"/>
      <c r="G29" s="574"/>
      <c r="H29" s="576"/>
    </row>
    <row r="30" spans="1:8" s="286" customFormat="1" ht="13.8" x14ac:dyDescent="0.25">
      <c r="A30" s="582"/>
      <c r="B30" s="301" t="s">
        <v>66</v>
      </c>
      <c r="C30" s="295">
        <f>'SPESE TRASVERSALI'!G24</f>
        <v>0</v>
      </c>
      <c r="D30" s="295">
        <f>'SPESE TRASVERSALI'!G26</f>
        <v>0</v>
      </c>
      <c r="E30" s="585"/>
      <c r="F30" s="585"/>
      <c r="G30" s="575"/>
      <c r="H30" s="576"/>
    </row>
    <row r="31" spans="1:8" s="286" customFormat="1" ht="13.8" x14ac:dyDescent="0.25">
      <c r="A31" s="586" t="s">
        <v>18</v>
      </c>
      <c r="B31" s="298" t="s">
        <v>46</v>
      </c>
      <c r="C31" s="298">
        <f>SPORTELLI!H24</f>
        <v>0</v>
      </c>
      <c r="D31" s="298">
        <f>SPORTELLI!H26</f>
        <v>0</v>
      </c>
      <c r="E31" s="579">
        <f>C31+C32+C33+C34</f>
        <v>0</v>
      </c>
      <c r="F31" s="579">
        <f t="shared" ref="F31" si="5">D31+D32+D33+D34</f>
        <v>0</v>
      </c>
      <c r="G31" s="573"/>
      <c r="H31" s="576"/>
    </row>
    <row r="32" spans="1:8" s="286" customFormat="1" ht="13.8" x14ac:dyDescent="0.25">
      <c r="A32" s="586"/>
      <c r="B32" s="298" t="s">
        <v>47</v>
      </c>
      <c r="C32" s="298">
        <f>INCONTRI!H24</f>
        <v>0</v>
      </c>
      <c r="D32" s="298">
        <f>INCONTRI!H26</f>
        <v>0</v>
      </c>
      <c r="E32" s="580"/>
      <c r="F32" s="580"/>
      <c r="G32" s="574"/>
      <c r="H32" s="576"/>
    </row>
    <row r="33" spans="1:13" s="286" customFormat="1" ht="13.8" x14ac:dyDescent="0.25">
      <c r="A33" s="586"/>
      <c r="B33" s="298" t="s">
        <v>48</v>
      </c>
      <c r="C33" s="298">
        <f>PRODOTTI!H24</f>
        <v>0</v>
      </c>
      <c r="D33" s="298">
        <f>PRODOTTI!H26</f>
        <v>0</v>
      </c>
      <c r="E33" s="580"/>
      <c r="F33" s="580"/>
      <c r="G33" s="574"/>
      <c r="H33" s="576"/>
    </row>
    <row r="34" spans="1:13" s="286" customFormat="1" ht="13.8" x14ac:dyDescent="0.25">
      <c r="A34" s="586"/>
      <c r="B34" s="298" t="s">
        <v>66</v>
      </c>
      <c r="C34" s="298">
        <f>'SPESE TRASVERSALI'!H24</f>
        <v>0</v>
      </c>
      <c r="D34" s="298">
        <f>'SPESE TRASVERSALI'!H26</f>
        <v>0</v>
      </c>
      <c r="E34" s="581"/>
      <c r="F34" s="581"/>
      <c r="G34" s="575"/>
      <c r="H34" s="576"/>
    </row>
    <row r="35" spans="1:13" s="286" customFormat="1" ht="19.5" customHeight="1" x14ac:dyDescent="0.25">
      <c r="A35" s="588" t="s">
        <v>3</v>
      </c>
      <c r="B35" s="588"/>
      <c r="C35" s="351">
        <f>SUM(C7:C34)</f>
        <v>0</v>
      </c>
      <c r="D35" s="351">
        <f>SUM(D7:D34)</f>
        <v>0</v>
      </c>
      <c r="E35" s="351">
        <f>SUM(E7:E34)</f>
        <v>0</v>
      </c>
      <c r="F35" s="351">
        <f>SUM(F7:F34)</f>
        <v>0</v>
      </c>
      <c r="G35" s="395">
        <f t="shared" ref="G35:H35" si="6">SUM(G7:G34)</f>
        <v>0</v>
      </c>
      <c r="H35" s="395">
        <f t="shared" si="6"/>
        <v>0</v>
      </c>
    </row>
    <row r="36" spans="1:13" s="286" customFormat="1" ht="13.8" x14ac:dyDescent="0.3">
      <c r="A36" s="304"/>
      <c r="B36" s="304"/>
      <c r="C36" s="304"/>
      <c r="D36" s="305"/>
      <c r="E36" s="305"/>
      <c r="F36" s="305"/>
      <c r="G36" s="296"/>
      <c r="H36" s="296"/>
    </row>
    <row r="37" spans="1:13" s="286" customFormat="1" ht="17.25" customHeight="1" x14ac:dyDescent="0.25">
      <c r="A37" s="594" t="s">
        <v>230</v>
      </c>
      <c r="B37" s="594"/>
      <c r="C37" s="354"/>
      <c r="D37" s="354"/>
      <c r="E37" s="354"/>
      <c r="F37" s="303"/>
      <c r="G37" s="303"/>
      <c r="H37" s="303"/>
    </row>
    <row r="38" spans="1:13" s="286" customFormat="1" ht="16.5" customHeight="1" x14ac:dyDescent="0.25">
      <c r="A38" s="595" t="s">
        <v>97</v>
      </c>
      <c r="B38" s="596"/>
      <c r="C38" s="354"/>
      <c r="D38" s="354"/>
      <c r="E38" s="354"/>
      <c r="F38" s="303"/>
      <c r="G38" s="303"/>
      <c r="H38" s="303"/>
    </row>
    <row r="39" spans="1:13" s="286" customFormat="1" ht="14.4" x14ac:dyDescent="0.3">
      <c r="A39" s="307"/>
      <c r="B39" s="308"/>
      <c r="C39" s="308"/>
      <c r="D39" s="308"/>
      <c r="E39" s="308"/>
      <c r="F39" s="308"/>
      <c r="G39" s="308"/>
      <c r="H39" s="308"/>
    </row>
    <row r="40" spans="1:13" s="286" customFormat="1" ht="20.25" customHeight="1" x14ac:dyDescent="0.3">
      <c r="A40" s="587" t="s">
        <v>240</v>
      </c>
      <c r="B40" s="587"/>
      <c r="C40" s="587"/>
      <c r="D40" s="587"/>
      <c r="E40" s="587"/>
      <c r="F40" s="587"/>
      <c r="G40" s="308"/>
      <c r="H40" s="308"/>
    </row>
    <row r="41" spans="1:13" s="286" customFormat="1" ht="20.25" customHeight="1" x14ac:dyDescent="0.25">
      <c r="A41" s="557" t="s">
        <v>91</v>
      </c>
      <c r="B41" s="593" t="s">
        <v>265</v>
      </c>
      <c r="C41" s="593"/>
      <c r="D41" s="593"/>
      <c r="E41" s="593" t="s">
        <v>266</v>
      </c>
      <c r="F41" s="593" t="s">
        <v>267</v>
      </c>
      <c r="G41" s="593" t="s">
        <v>103</v>
      </c>
      <c r="H41" s="593" t="s">
        <v>268</v>
      </c>
    </row>
    <row r="42" spans="1:13" s="286" customFormat="1" ht="27.6" x14ac:dyDescent="0.25">
      <c r="A42" s="557"/>
      <c r="B42" s="398" t="s">
        <v>269</v>
      </c>
      <c r="C42" s="399" t="s">
        <v>270</v>
      </c>
      <c r="D42" s="400" t="s">
        <v>37</v>
      </c>
      <c r="E42" s="593"/>
      <c r="F42" s="593"/>
      <c r="G42" s="593"/>
      <c r="H42" s="593"/>
      <c r="L42" s="299"/>
      <c r="M42" s="299"/>
    </row>
    <row r="43" spans="1:13" s="286" customFormat="1" ht="14.4" x14ac:dyDescent="0.3">
      <c r="A43" s="301" t="s">
        <v>51</v>
      </c>
      <c r="B43" s="311">
        <f>SPORTELLI!H140</f>
        <v>0</v>
      </c>
      <c r="C43" s="311">
        <f>SPORTELLI!I140</f>
        <v>0</v>
      </c>
      <c r="D43" s="311">
        <f>SPORTELLI!J140</f>
        <v>0</v>
      </c>
      <c r="E43" s="311">
        <f>SPORTELLI!K140</f>
        <v>0</v>
      </c>
      <c r="F43" s="311">
        <f>SPORTELLI!N140</f>
        <v>5</v>
      </c>
      <c r="G43" s="312"/>
      <c r="H43" s="312"/>
      <c r="L43" s="299"/>
      <c r="M43" s="299"/>
    </row>
    <row r="44" spans="1:13" s="286" customFormat="1" ht="14.4" x14ac:dyDescent="0.3">
      <c r="A44" s="301" t="s">
        <v>41</v>
      </c>
      <c r="B44" s="311">
        <f>INCONTRI!H159</f>
        <v>0</v>
      </c>
      <c r="C44" s="311">
        <f>INCONTRI!I159</f>
        <v>0</v>
      </c>
      <c r="D44" s="311">
        <f>INCONTRI!J159</f>
        <v>0</v>
      </c>
      <c r="E44" s="311">
        <f>INCONTRI!K159</f>
        <v>0</v>
      </c>
      <c r="F44" s="311">
        <f>INCONTRI!N159</f>
        <v>0</v>
      </c>
      <c r="G44" s="312"/>
      <c r="H44" s="312"/>
      <c r="L44" s="299"/>
      <c r="M44" s="299"/>
    </row>
    <row r="45" spans="1:13" s="286" customFormat="1" ht="14.4" x14ac:dyDescent="0.3">
      <c r="A45" s="301" t="s">
        <v>68</v>
      </c>
      <c r="B45" s="311">
        <f>PRODOTTI!H140</f>
        <v>0</v>
      </c>
      <c r="C45" s="311">
        <f>PRODOTTI!I140</f>
        <v>0</v>
      </c>
      <c r="D45" s="311">
        <f>PRODOTTI!J140</f>
        <v>0</v>
      </c>
      <c r="E45" s="311">
        <f>PRODOTTI!K140</f>
        <v>0</v>
      </c>
      <c r="F45" s="311">
        <f>PRODOTTI!N140</f>
        <v>0</v>
      </c>
      <c r="G45" s="312"/>
      <c r="H45" s="312"/>
      <c r="L45" s="299"/>
      <c r="M45" s="299"/>
    </row>
    <row r="46" spans="1:13" s="286" customFormat="1" ht="14.4" x14ac:dyDescent="0.3">
      <c r="A46" s="301" t="s">
        <v>66</v>
      </c>
      <c r="B46" s="311">
        <f>'SPESE TRASVERSALI'!H99</f>
        <v>0</v>
      </c>
      <c r="C46" s="311">
        <f>'SPESE TRASVERSALI'!I99</f>
        <v>0</v>
      </c>
      <c r="D46" s="311">
        <f>'SPESE TRASVERSALI'!J99</f>
        <v>0</v>
      </c>
      <c r="E46" s="311">
        <f>'SPESE TRASVERSALI'!K99</f>
        <v>0</v>
      </c>
      <c r="F46" s="311">
        <f>'SPESE TRASVERSALI'!N99</f>
        <v>0</v>
      </c>
      <c r="G46" s="312"/>
      <c r="H46" s="312"/>
      <c r="L46" s="299"/>
      <c r="M46" s="299"/>
    </row>
    <row r="47" spans="1:13" s="286" customFormat="1" ht="22.5" customHeight="1" x14ac:dyDescent="0.3">
      <c r="A47" s="352" t="s">
        <v>88</v>
      </c>
      <c r="B47" s="314">
        <f>SUM(B43:B46)</f>
        <v>0</v>
      </c>
      <c r="C47" s="314">
        <f t="shared" ref="C47:F47" si="7">SUM(C43:C46)</f>
        <v>0</v>
      </c>
      <c r="D47" s="314">
        <f t="shared" si="7"/>
        <v>0</v>
      </c>
      <c r="E47" s="314">
        <f t="shared" si="7"/>
        <v>0</v>
      </c>
      <c r="F47" s="314">
        <f t="shared" si="7"/>
        <v>5</v>
      </c>
      <c r="G47" s="312"/>
      <c r="H47" s="312"/>
    </row>
    <row r="48" spans="1:13" s="286" customFormat="1" ht="14.4" x14ac:dyDescent="0.3">
      <c r="A48" s="307"/>
      <c r="B48" s="308"/>
      <c r="C48" s="308"/>
      <c r="D48" s="308"/>
      <c r="E48" s="308"/>
      <c r="F48" s="308"/>
      <c r="G48" s="308"/>
      <c r="H48" s="308"/>
    </row>
    <row r="49" spans="1:8" s="286" customFormat="1" ht="14.4" hidden="1" x14ac:dyDescent="0.3">
      <c r="A49" s="307"/>
      <c r="B49" s="308"/>
      <c r="C49" s="308"/>
      <c r="D49" s="308"/>
      <c r="E49" s="308"/>
      <c r="F49" s="308"/>
      <c r="G49" s="308"/>
      <c r="H49" s="308"/>
    </row>
    <row r="50" spans="1:8" s="286" customFormat="1" ht="14.4" x14ac:dyDescent="0.25">
      <c r="A50" s="587" t="s">
        <v>129</v>
      </c>
      <c r="B50" s="587"/>
      <c r="C50" s="587"/>
      <c r="D50" s="587"/>
      <c r="E50" s="587"/>
      <c r="F50" s="587"/>
    </row>
    <row r="51" spans="1:8" s="286" customFormat="1" ht="13.8" x14ac:dyDescent="0.25">
      <c r="A51" s="350"/>
      <c r="B51" s="350" t="s">
        <v>124</v>
      </c>
      <c r="C51" s="350" t="s">
        <v>125</v>
      </c>
      <c r="D51" s="350" t="s">
        <v>126</v>
      </c>
      <c r="E51" s="350" t="s">
        <v>132</v>
      </c>
    </row>
    <row r="52" spans="1:8" s="286" customFormat="1" ht="13.8" x14ac:dyDescent="0.25">
      <c r="A52" s="315" t="s">
        <v>123</v>
      </c>
      <c r="B52" s="314">
        <f>SPORTELLI!B157+INCONTRI!B176+PRODOTTI!B157+'SPESE TRASVERSALI'!B115</f>
        <v>0</v>
      </c>
      <c r="C52" s="314">
        <f>SPORTELLI!C157+INCONTRI!C176+PRODOTTI!C157+'SPESE TRASVERSALI'!C115</f>
        <v>0</v>
      </c>
      <c r="D52" s="314">
        <f>SPORTELLI!D157+INCONTRI!D176+PRODOTTI!D157+'SPESE TRASVERSALI'!D115</f>
        <v>0</v>
      </c>
      <c r="E52" s="314">
        <f>SUM(B52:D52)</f>
        <v>0</v>
      </c>
    </row>
    <row r="53" spans="1:8" s="286" customFormat="1" x14ac:dyDescent="0.25">
      <c r="A53" s="316"/>
      <c r="B53" s="317"/>
    </row>
    <row r="54" spans="1:8" ht="18.75" customHeight="1" x14ac:dyDescent="0.2">
      <c r="A54" s="589" t="s">
        <v>242</v>
      </c>
      <c r="B54" s="589"/>
      <c r="C54" s="589"/>
      <c r="D54" s="589"/>
      <c r="E54" s="589"/>
      <c r="F54" s="29" t="s">
        <v>45</v>
      </c>
    </row>
  </sheetData>
  <mergeCells count="57">
    <mergeCell ref="A54:E54"/>
    <mergeCell ref="E5:H5"/>
    <mergeCell ref="G15:G18"/>
    <mergeCell ref="H15:H18"/>
    <mergeCell ref="G19:G22"/>
    <mergeCell ref="H19:H22"/>
    <mergeCell ref="A41:A42"/>
    <mergeCell ref="B41:D41"/>
    <mergeCell ref="E41:E42"/>
    <mergeCell ref="F41:F42"/>
    <mergeCell ref="G41:G42"/>
    <mergeCell ref="H41:H42"/>
    <mergeCell ref="H31:H34"/>
    <mergeCell ref="A37:B37"/>
    <mergeCell ref="A38:B38"/>
    <mergeCell ref="A40:F40"/>
    <mergeCell ref="A31:A34"/>
    <mergeCell ref="E31:E34"/>
    <mergeCell ref="F31:F34"/>
    <mergeCell ref="G31:G34"/>
    <mergeCell ref="A50:F50"/>
    <mergeCell ref="A35:B35"/>
    <mergeCell ref="H23:H26"/>
    <mergeCell ref="A27:A30"/>
    <mergeCell ref="E27:E30"/>
    <mergeCell ref="F27:F30"/>
    <mergeCell ref="G27:G30"/>
    <mergeCell ref="H27:H30"/>
    <mergeCell ref="G23:G26"/>
    <mergeCell ref="A23:A26"/>
    <mergeCell ref="E23:E26"/>
    <mergeCell ref="F23:F26"/>
    <mergeCell ref="A19:A22"/>
    <mergeCell ref="E19:E22"/>
    <mergeCell ref="F19:F22"/>
    <mergeCell ref="A11:A14"/>
    <mergeCell ref="E11:E14"/>
    <mergeCell ref="F11:F14"/>
    <mergeCell ref="G11:G14"/>
    <mergeCell ref="H11:H14"/>
    <mergeCell ref="A15:A18"/>
    <mergeCell ref="E15:E18"/>
    <mergeCell ref="F15:F18"/>
    <mergeCell ref="A7:A10"/>
    <mergeCell ref="E7:E10"/>
    <mergeCell ref="F7:F10"/>
    <mergeCell ref="G7:G10"/>
    <mergeCell ref="H7:H10"/>
    <mergeCell ref="A5:A6"/>
    <mergeCell ref="B5:B6"/>
    <mergeCell ref="C5:C6"/>
    <mergeCell ref="D5:D6"/>
    <mergeCell ref="A1:B1"/>
    <mergeCell ref="C1:F1"/>
    <mergeCell ref="A2:B2"/>
    <mergeCell ref="C2:F2"/>
    <mergeCell ref="A4:F4"/>
  </mergeCells>
  <printOptions horizontalCentered="1"/>
  <pageMargins left="0.27559055118110237" right="0.15748031496062992" top="1.1100000000000001" bottom="0.23622047244094491" header="0.54" footer="0.19685039370078741"/>
  <pageSetup paperSize="9" scale="85" orientation="landscape" r:id="rId1"/>
  <headerFooter>
    <oddHeader>&amp;C&amp;"-,Grassetto"&amp;14E.1) RIEPILOGO FINANZIARIO&amp;"-,Normale" &amp;"-,Grassetto"del PRESTATORE DI SERVIZIO / PARTNER - STATO AVANZAMENTO LAVORI (S.A.L.) - modello n. 8.c)
(a cura del Prestatore beneficiario)</oddHeader>
    <oddFooter>&amp;R&amp;P</oddFooter>
  </headerFooter>
  <rowBreaks count="1" manualBreakCount="1">
    <brk id="3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4"/>
  <sheetViews>
    <sheetView view="pageLayout" topLeftCell="A23" zoomScaleNormal="100" workbookViewId="0">
      <selection activeCell="E6" sqref="E6"/>
    </sheetView>
  </sheetViews>
  <sheetFormatPr defaultColWidth="17" defaultRowHeight="12" x14ac:dyDescent="0.2"/>
  <cols>
    <col min="1" max="1" width="25.33203125" style="31" customWidth="1"/>
    <col min="2" max="2" width="16" style="30" customWidth="1"/>
    <col min="3" max="3" width="13.44140625" style="29" bestFit="1" customWidth="1"/>
    <col min="4" max="4" width="20" style="29" bestFit="1" customWidth="1"/>
    <col min="5" max="5" width="13.33203125" style="29" customWidth="1"/>
    <col min="6" max="6" width="16.44140625" style="29" customWidth="1"/>
    <col min="7" max="7" width="12" style="29" customWidth="1"/>
    <col min="8" max="8" width="14.6640625" style="29" customWidth="1"/>
    <col min="9" max="9" width="6.44140625" style="29" bestFit="1" customWidth="1"/>
    <col min="10" max="10" width="7.33203125" style="29" bestFit="1" customWidth="1"/>
    <col min="11" max="11" width="7" style="29" bestFit="1" customWidth="1"/>
    <col min="12" max="12" width="6.88671875" style="29" bestFit="1" customWidth="1"/>
    <col min="13" max="13" width="8.88671875" style="29" bestFit="1" customWidth="1"/>
    <col min="14" max="14" width="6.44140625" style="29" bestFit="1" customWidth="1"/>
    <col min="15" max="15" width="7.33203125" style="29" bestFit="1" customWidth="1"/>
    <col min="16" max="16" width="7" style="29" bestFit="1" customWidth="1"/>
    <col min="17" max="17" width="6.88671875" style="29" bestFit="1" customWidth="1"/>
    <col min="18" max="18" width="8.88671875" style="29" bestFit="1" customWidth="1"/>
    <col min="19" max="19" width="6.44140625" style="29" bestFit="1" customWidth="1"/>
    <col min="20" max="20" width="7.33203125" style="29" bestFit="1" customWidth="1"/>
    <col min="21" max="21" width="7" style="29" bestFit="1" customWidth="1"/>
    <col min="22" max="22" width="8" style="29" bestFit="1" customWidth="1"/>
    <col min="23" max="23" width="8.88671875" style="29" bestFit="1" customWidth="1"/>
    <col min="24" max="24" width="6.44140625" style="29" bestFit="1" customWidth="1"/>
    <col min="25" max="25" width="10.44140625" style="29" bestFit="1" customWidth="1"/>
    <col min="26" max="16384" width="17" style="29"/>
  </cols>
  <sheetData>
    <row r="1" spans="1:26" s="286" customFormat="1" ht="15.6" x14ac:dyDescent="0.25">
      <c r="A1" s="560" t="s">
        <v>52</v>
      </c>
      <c r="B1" s="561"/>
      <c r="C1" s="562">
        <f>copertina!E17</f>
        <v>0</v>
      </c>
      <c r="D1" s="563"/>
      <c r="E1" s="563"/>
      <c r="F1" s="563"/>
      <c r="G1" s="59"/>
      <c r="H1" s="59"/>
      <c r="I1" s="59"/>
      <c r="J1" s="59"/>
      <c r="K1" s="59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</row>
    <row r="2" spans="1:26" s="286" customFormat="1" ht="16.2" thickBot="1" x14ac:dyDescent="0.3">
      <c r="A2" s="564" t="s">
        <v>121</v>
      </c>
      <c r="B2" s="565"/>
      <c r="C2" s="562">
        <f>copertina!E26</f>
        <v>0</v>
      </c>
      <c r="D2" s="566"/>
      <c r="E2" s="566"/>
      <c r="F2" s="566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5"/>
      <c r="Z2" s="285"/>
    </row>
    <row r="3" spans="1:26" s="286" customFormat="1" x14ac:dyDescent="0.25">
      <c r="A3" s="288"/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</row>
    <row r="4" spans="1:26" s="286" customFormat="1" ht="19.5" customHeight="1" x14ac:dyDescent="0.25">
      <c r="A4" s="567" t="s">
        <v>245</v>
      </c>
      <c r="B4" s="568"/>
      <c r="C4" s="568"/>
      <c r="D4" s="568"/>
      <c r="E4" s="568"/>
      <c r="F4" s="568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</row>
    <row r="5" spans="1:26" s="286" customFormat="1" ht="12.75" customHeight="1" x14ac:dyDescent="0.25">
      <c r="A5" s="556" t="s">
        <v>71</v>
      </c>
      <c r="B5" s="557" t="s">
        <v>91</v>
      </c>
      <c r="C5" s="558" t="s">
        <v>72</v>
      </c>
      <c r="D5" s="558" t="s">
        <v>73</v>
      </c>
      <c r="E5" s="590" t="s">
        <v>74</v>
      </c>
      <c r="F5" s="591"/>
      <c r="G5" s="591"/>
      <c r="H5" s="592"/>
    </row>
    <row r="6" spans="1:26" s="286" customFormat="1" ht="27.6" x14ac:dyDescent="0.25">
      <c r="A6" s="556"/>
      <c r="B6" s="557"/>
      <c r="C6" s="559"/>
      <c r="D6" s="559"/>
      <c r="E6" s="350" t="s">
        <v>69</v>
      </c>
      <c r="F6" s="350" t="s">
        <v>70</v>
      </c>
      <c r="G6" s="353" t="s">
        <v>271</v>
      </c>
      <c r="H6" s="350" t="s">
        <v>264</v>
      </c>
    </row>
    <row r="7" spans="1:26" s="286" customFormat="1" ht="13.8" x14ac:dyDescent="0.25">
      <c r="A7" s="569" t="s">
        <v>77</v>
      </c>
      <c r="B7" s="294" t="s">
        <v>46</v>
      </c>
      <c r="C7" s="295">
        <f>SPORTELLI!B24</f>
        <v>0</v>
      </c>
      <c r="D7" s="295">
        <f>SPORTELLI!B26</f>
        <v>0</v>
      </c>
      <c r="E7" s="570">
        <f>C7+C8+C9+C10</f>
        <v>0</v>
      </c>
      <c r="F7" s="570">
        <f>D7+D8+D9+D10</f>
        <v>0</v>
      </c>
      <c r="G7" s="573"/>
      <c r="H7" s="573"/>
    </row>
    <row r="8" spans="1:26" s="286" customFormat="1" ht="13.8" x14ac:dyDescent="0.25">
      <c r="A8" s="569"/>
      <c r="B8" s="294" t="s">
        <v>47</v>
      </c>
      <c r="C8" s="295">
        <f>INCONTRI!B24</f>
        <v>0</v>
      </c>
      <c r="D8" s="295">
        <f>INCONTRI!B26</f>
        <v>0</v>
      </c>
      <c r="E8" s="571"/>
      <c r="F8" s="571"/>
      <c r="G8" s="574"/>
      <c r="H8" s="574"/>
    </row>
    <row r="9" spans="1:26" s="286" customFormat="1" ht="13.8" x14ac:dyDescent="0.25">
      <c r="A9" s="569"/>
      <c r="B9" s="294" t="s">
        <v>48</v>
      </c>
      <c r="C9" s="295">
        <f>PRODOTTI!B24</f>
        <v>0</v>
      </c>
      <c r="D9" s="295">
        <f>PRODOTTI!B26</f>
        <v>0</v>
      </c>
      <c r="E9" s="571"/>
      <c r="F9" s="571"/>
      <c r="G9" s="574"/>
      <c r="H9" s="574"/>
    </row>
    <row r="10" spans="1:26" s="286" customFormat="1" ht="13.8" x14ac:dyDescent="0.25">
      <c r="A10" s="569"/>
      <c r="B10" s="294" t="s">
        <v>66</v>
      </c>
      <c r="C10" s="295">
        <f>'SPESE TRASVERSALI'!B24</f>
        <v>0</v>
      </c>
      <c r="D10" s="295">
        <f>'SPESE TRASVERSALI'!B26</f>
        <v>0</v>
      </c>
      <c r="E10" s="572"/>
      <c r="F10" s="572"/>
      <c r="G10" s="575"/>
      <c r="H10" s="575"/>
    </row>
    <row r="11" spans="1:26" s="286" customFormat="1" ht="13.8" x14ac:dyDescent="0.25">
      <c r="A11" s="578" t="s">
        <v>17</v>
      </c>
      <c r="B11" s="297" t="s">
        <v>46</v>
      </c>
      <c r="C11" s="298">
        <f>SPORTELLI!C24</f>
        <v>0</v>
      </c>
      <c r="D11" s="298">
        <f>SPORTELLI!C26</f>
        <v>0</v>
      </c>
      <c r="E11" s="579">
        <f>C11+C12+C13+C14</f>
        <v>0</v>
      </c>
      <c r="F11" s="579">
        <f t="shared" ref="F11" si="0">D11+D12+D13+D14</f>
        <v>0</v>
      </c>
      <c r="G11" s="573"/>
      <c r="H11" s="573"/>
    </row>
    <row r="12" spans="1:26" s="286" customFormat="1" ht="13.8" x14ac:dyDescent="0.25">
      <c r="A12" s="578"/>
      <c r="B12" s="297" t="s">
        <v>47</v>
      </c>
      <c r="C12" s="298">
        <f>INCONTRI!C24</f>
        <v>0</v>
      </c>
      <c r="D12" s="298">
        <f>INCONTRI!C26</f>
        <v>0</v>
      </c>
      <c r="E12" s="580"/>
      <c r="F12" s="580"/>
      <c r="G12" s="574"/>
      <c r="H12" s="574"/>
      <c r="M12" s="299"/>
      <c r="N12" s="299"/>
    </row>
    <row r="13" spans="1:26" s="286" customFormat="1" ht="13.8" x14ac:dyDescent="0.25">
      <c r="A13" s="578"/>
      <c r="B13" s="297" t="s">
        <v>48</v>
      </c>
      <c r="C13" s="298">
        <f>PRODOTTI!C24</f>
        <v>0</v>
      </c>
      <c r="D13" s="298">
        <f>PRODOTTI!C26</f>
        <v>0</v>
      </c>
      <c r="E13" s="580"/>
      <c r="F13" s="580"/>
      <c r="G13" s="574"/>
      <c r="H13" s="574"/>
      <c r="M13" s="299"/>
      <c r="N13" s="299"/>
    </row>
    <row r="14" spans="1:26" s="286" customFormat="1" ht="13.8" x14ac:dyDescent="0.25">
      <c r="A14" s="578"/>
      <c r="B14" s="297" t="s">
        <v>66</v>
      </c>
      <c r="C14" s="298">
        <f>'SPESE TRASVERSALI'!C24</f>
        <v>0</v>
      </c>
      <c r="D14" s="298">
        <f>'SPESE TRASVERSALI'!C26</f>
        <v>0</v>
      </c>
      <c r="E14" s="581"/>
      <c r="F14" s="581"/>
      <c r="G14" s="575"/>
      <c r="H14" s="575"/>
      <c r="M14" s="299"/>
      <c r="N14" s="299"/>
    </row>
    <row r="15" spans="1:26" s="286" customFormat="1" ht="13.8" x14ac:dyDescent="0.25">
      <c r="A15" s="577" t="s">
        <v>20</v>
      </c>
      <c r="B15" s="294" t="s">
        <v>46</v>
      </c>
      <c r="C15" s="295">
        <f>SPORTELLI!D24</f>
        <v>0</v>
      </c>
      <c r="D15" s="295">
        <f>SPORTELLI!D26</f>
        <v>0</v>
      </c>
      <c r="E15" s="570">
        <f>C15+C16+C17+C18</f>
        <v>0</v>
      </c>
      <c r="F15" s="570">
        <f t="shared" ref="F15" si="1">D15+D16+D17+D18</f>
        <v>0</v>
      </c>
      <c r="G15" s="576"/>
      <c r="H15" s="576"/>
      <c r="M15" s="299"/>
      <c r="N15" s="299"/>
    </row>
    <row r="16" spans="1:26" s="286" customFormat="1" ht="13.8" x14ac:dyDescent="0.25">
      <c r="A16" s="577"/>
      <c r="B16" s="294" t="s">
        <v>47</v>
      </c>
      <c r="C16" s="295">
        <f>INCONTRI!D24</f>
        <v>0</v>
      </c>
      <c r="D16" s="295">
        <f>INCONTRI!D26</f>
        <v>0</v>
      </c>
      <c r="E16" s="571"/>
      <c r="F16" s="571"/>
      <c r="G16" s="576"/>
      <c r="H16" s="576"/>
    </row>
    <row r="17" spans="1:8" s="286" customFormat="1" ht="13.8" x14ac:dyDescent="0.25">
      <c r="A17" s="577"/>
      <c r="B17" s="294" t="s">
        <v>48</v>
      </c>
      <c r="C17" s="295">
        <f>PRODOTTI!D24</f>
        <v>0</v>
      </c>
      <c r="D17" s="295">
        <f>PRODOTTI!D26</f>
        <v>0</v>
      </c>
      <c r="E17" s="571"/>
      <c r="F17" s="571"/>
      <c r="G17" s="576"/>
      <c r="H17" s="576"/>
    </row>
    <row r="18" spans="1:8" s="286" customFormat="1" ht="13.8" x14ac:dyDescent="0.25">
      <c r="A18" s="577"/>
      <c r="B18" s="294" t="s">
        <v>66</v>
      </c>
      <c r="C18" s="295">
        <f>'SPESE TRASVERSALI'!D24</f>
        <v>0</v>
      </c>
      <c r="D18" s="295">
        <f>'SPESE TRASVERSALI'!D26</f>
        <v>0</v>
      </c>
      <c r="E18" s="572"/>
      <c r="F18" s="572"/>
      <c r="G18" s="576"/>
      <c r="H18" s="576"/>
    </row>
    <row r="19" spans="1:8" s="286" customFormat="1" ht="13.8" x14ac:dyDescent="0.25">
      <c r="A19" s="577" t="s">
        <v>63</v>
      </c>
      <c r="B19" s="294" t="s">
        <v>46</v>
      </c>
      <c r="C19" s="295">
        <f>SPORTELLI!E24</f>
        <v>0</v>
      </c>
      <c r="D19" s="295">
        <f>SPORTELLI!E26</f>
        <v>0</v>
      </c>
      <c r="E19" s="570">
        <f>C19+C20+C21+C22</f>
        <v>0</v>
      </c>
      <c r="F19" s="570">
        <f t="shared" ref="F19" si="2">D19+D20+D21+D22</f>
        <v>0</v>
      </c>
      <c r="G19" s="576"/>
      <c r="H19" s="576"/>
    </row>
    <row r="20" spans="1:8" s="286" customFormat="1" ht="13.8" x14ac:dyDescent="0.25">
      <c r="A20" s="577"/>
      <c r="B20" s="294" t="s">
        <v>47</v>
      </c>
      <c r="C20" s="295">
        <f>INCONTRI!E24</f>
        <v>0</v>
      </c>
      <c r="D20" s="295">
        <f>INCONTRI!E26</f>
        <v>0</v>
      </c>
      <c r="E20" s="571"/>
      <c r="F20" s="571"/>
      <c r="G20" s="576"/>
      <c r="H20" s="576"/>
    </row>
    <row r="21" spans="1:8" s="286" customFormat="1" ht="13.8" x14ac:dyDescent="0.25">
      <c r="A21" s="577"/>
      <c r="B21" s="294" t="s">
        <v>48</v>
      </c>
      <c r="C21" s="295">
        <f>PRODOTTI!E24</f>
        <v>0</v>
      </c>
      <c r="D21" s="295">
        <f>PRODOTTI!E26</f>
        <v>0</v>
      </c>
      <c r="E21" s="571"/>
      <c r="F21" s="571"/>
      <c r="G21" s="576"/>
      <c r="H21" s="576"/>
    </row>
    <row r="22" spans="1:8" s="286" customFormat="1" ht="13.8" x14ac:dyDescent="0.25">
      <c r="A22" s="577"/>
      <c r="B22" s="294" t="s">
        <v>66</v>
      </c>
      <c r="C22" s="295">
        <f>'SPESE TRASVERSALI'!E24</f>
        <v>0</v>
      </c>
      <c r="D22" s="295">
        <f>'SPESE TRASVERSALI'!E26</f>
        <v>0</v>
      </c>
      <c r="E22" s="572"/>
      <c r="F22" s="572"/>
      <c r="G22" s="576"/>
      <c r="H22" s="576"/>
    </row>
    <row r="23" spans="1:8" s="286" customFormat="1" ht="13.8" x14ac:dyDescent="0.25">
      <c r="A23" s="586" t="s">
        <v>155</v>
      </c>
      <c r="B23" s="298" t="s">
        <v>46</v>
      </c>
      <c r="C23" s="298">
        <f>SPORTELLI!F24</f>
        <v>0</v>
      </c>
      <c r="D23" s="298">
        <f>SPORTELLI!F26</f>
        <v>0</v>
      </c>
      <c r="E23" s="579">
        <f>C23+C24+C25+C26</f>
        <v>0</v>
      </c>
      <c r="F23" s="579">
        <f t="shared" ref="F23" si="3">D23+D24+D25+D26</f>
        <v>0</v>
      </c>
      <c r="G23" s="573"/>
      <c r="H23" s="573"/>
    </row>
    <row r="24" spans="1:8" s="286" customFormat="1" ht="13.8" x14ac:dyDescent="0.25">
      <c r="A24" s="586"/>
      <c r="B24" s="298" t="s">
        <v>47</v>
      </c>
      <c r="C24" s="298">
        <f>INCONTRI!F24</f>
        <v>0</v>
      </c>
      <c r="D24" s="298">
        <f>INCONTRI!F26</f>
        <v>0</v>
      </c>
      <c r="E24" s="580"/>
      <c r="F24" s="580"/>
      <c r="G24" s="574"/>
      <c r="H24" s="574"/>
    </row>
    <row r="25" spans="1:8" s="286" customFormat="1" ht="13.8" x14ac:dyDescent="0.25">
      <c r="A25" s="586"/>
      <c r="B25" s="298" t="s">
        <v>48</v>
      </c>
      <c r="C25" s="298">
        <f>PRODOTTI!F24</f>
        <v>0</v>
      </c>
      <c r="D25" s="298">
        <f>PRODOTTI!F26</f>
        <v>0</v>
      </c>
      <c r="E25" s="580"/>
      <c r="F25" s="580"/>
      <c r="G25" s="574"/>
      <c r="H25" s="574"/>
    </row>
    <row r="26" spans="1:8" s="286" customFormat="1" ht="13.8" x14ac:dyDescent="0.25">
      <c r="A26" s="586"/>
      <c r="B26" s="298" t="s">
        <v>66</v>
      </c>
      <c r="C26" s="298">
        <f>'SPESE TRASVERSALI'!F24</f>
        <v>0</v>
      </c>
      <c r="D26" s="298">
        <f>'SPESE TRASVERSALI'!F26</f>
        <v>0</v>
      </c>
      <c r="E26" s="581"/>
      <c r="F26" s="581"/>
      <c r="G26" s="575"/>
      <c r="H26" s="575"/>
    </row>
    <row r="27" spans="1:8" s="286" customFormat="1" ht="13.8" x14ac:dyDescent="0.25">
      <c r="A27" s="582" t="s">
        <v>156</v>
      </c>
      <c r="B27" s="301" t="s">
        <v>46</v>
      </c>
      <c r="C27" s="295">
        <f>SPORTELLI!G24</f>
        <v>0</v>
      </c>
      <c r="D27" s="295">
        <f>SPORTELLI!G26</f>
        <v>0</v>
      </c>
      <c r="E27" s="583">
        <f>C27+C28+C29+C30</f>
        <v>0</v>
      </c>
      <c r="F27" s="583">
        <f t="shared" ref="F27" si="4">D27+D28+D29+D30</f>
        <v>0</v>
      </c>
      <c r="G27" s="573"/>
      <c r="H27" s="573"/>
    </row>
    <row r="28" spans="1:8" s="286" customFormat="1" ht="13.8" x14ac:dyDescent="0.25">
      <c r="A28" s="582"/>
      <c r="B28" s="301" t="s">
        <v>47</v>
      </c>
      <c r="C28" s="295">
        <f>INCONTRI!G24</f>
        <v>0</v>
      </c>
      <c r="D28" s="295">
        <f>INCONTRI!G26</f>
        <v>0</v>
      </c>
      <c r="E28" s="584"/>
      <c r="F28" s="584"/>
      <c r="G28" s="574"/>
      <c r="H28" s="574"/>
    </row>
    <row r="29" spans="1:8" s="286" customFormat="1" ht="13.8" x14ac:dyDescent="0.25">
      <c r="A29" s="582"/>
      <c r="B29" s="301" t="s">
        <v>48</v>
      </c>
      <c r="C29" s="295">
        <f>PRODOTTI!G24</f>
        <v>0</v>
      </c>
      <c r="D29" s="295">
        <f>PRODOTTI!G26</f>
        <v>0</v>
      </c>
      <c r="E29" s="584"/>
      <c r="F29" s="584"/>
      <c r="G29" s="574"/>
      <c r="H29" s="574"/>
    </row>
    <row r="30" spans="1:8" s="286" customFormat="1" ht="13.8" x14ac:dyDescent="0.25">
      <c r="A30" s="582"/>
      <c r="B30" s="301" t="s">
        <v>66</v>
      </c>
      <c r="C30" s="295">
        <f>'SPESE TRASVERSALI'!G24</f>
        <v>0</v>
      </c>
      <c r="D30" s="295">
        <f>'SPESE TRASVERSALI'!G26</f>
        <v>0</v>
      </c>
      <c r="E30" s="585"/>
      <c r="F30" s="585"/>
      <c r="G30" s="575"/>
      <c r="H30" s="575"/>
    </row>
    <row r="31" spans="1:8" s="286" customFormat="1" ht="13.8" x14ac:dyDescent="0.25">
      <c r="A31" s="586" t="s">
        <v>18</v>
      </c>
      <c r="B31" s="298" t="s">
        <v>46</v>
      </c>
      <c r="C31" s="298">
        <f>SPORTELLI!H24</f>
        <v>0</v>
      </c>
      <c r="D31" s="298">
        <f>SPORTELLI!H26</f>
        <v>0</v>
      </c>
      <c r="E31" s="579">
        <f>C31+C32+C33+C34</f>
        <v>0</v>
      </c>
      <c r="F31" s="579">
        <f t="shared" ref="F31" si="5">D31+D32+D33+D34</f>
        <v>0</v>
      </c>
      <c r="G31" s="573"/>
      <c r="H31" s="573"/>
    </row>
    <row r="32" spans="1:8" s="286" customFormat="1" ht="13.8" x14ac:dyDescent="0.25">
      <c r="A32" s="586"/>
      <c r="B32" s="298" t="s">
        <v>47</v>
      </c>
      <c r="C32" s="298">
        <f>INCONTRI!H24</f>
        <v>0</v>
      </c>
      <c r="D32" s="298">
        <f>INCONTRI!H26</f>
        <v>0</v>
      </c>
      <c r="E32" s="580"/>
      <c r="F32" s="580"/>
      <c r="G32" s="574"/>
      <c r="H32" s="574"/>
    </row>
    <row r="33" spans="1:13" s="286" customFormat="1" ht="13.8" x14ac:dyDescent="0.25">
      <c r="A33" s="586"/>
      <c r="B33" s="298" t="s">
        <v>48</v>
      </c>
      <c r="C33" s="298">
        <f>PRODOTTI!H24</f>
        <v>0</v>
      </c>
      <c r="D33" s="298">
        <f>PRODOTTI!H26</f>
        <v>0</v>
      </c>
      <c r="E33" s="580"/>
      <c r="F33" s="580"/>
      <c r="G33" s="574"/>
      <c r="H33" s="574"/>
    </row>
    <row r="34" spans="1:13" s="286" customFormat="1" ht="13.8" x14ac:dyDescent="0.25">
      <c r="A34" s="586"/>
      <c r="B34" s="298" t="s">
        <v>66</v>
      </c>
      <c r="C34" s="298">
        <f>'SPESE TRASVERSALI'!H24</f>
        <v>0</v>
      </c>
      <c r="D34" s="298">
        <f>'SPESE TRASVERSALI'!H26</f>
        <v>0</v>
      </c>
      <c r="E34" s="581"/>
      <c r="F34" s="581"/>
      <c r="G34" s="575"/>
      <c r="H34" s="575"/>
    </row>
    <row r="35" spans="1:13" s="286" customFormat="1" ht="19.5" customHeight="1" x14ac:dyDescent="0.25">
      <c r="A35" s="588" t="s">
        <v>3</v>
      </c>
      <c r="B35" s="588"/>
      <c r="C35" s="351">
        <f>SUM(C7:C34)</f>
        <v>0</v>
      </c>
      <c r="D35" s="351">
        <f>SUM(D7:D34)</f>
        <v>0</v>
      </c>
      <c r="E35" s="351">
        <f>SUM(E7:E34)</f>
        <v>0</v>
      </c>
      <c r="F35" s="351">
        <f>SUM(F7:F34)</f>
        <v>0</v>
      </c>
      <c r="G35" s="395">
        <f t="shared" ref="G35:H35" si="6">SUM(G7:G34)</f>
        <v>0</v>
      </c>
      <c r="H35" s="395">
        <f t="shared" si="6"/>
        <v>0</v>
      </c>
    </row>
    <row r="36" spans="1:13" s="286" customFormat="1" ht="13.8" x14ac:dyDescent="0.3">
      <c r="A36" s="304"/>
      <c r="B36" s="304"/>
      <c r="C36" s="304"/>
      <c r="D36" s="305"/>
      <c r="E36" s="305"/>
      <c r="F36" s="305"/>
      <c r="G36" s="296"/>
      <c r="H36" s="296"/>
    </row>
    <row r="37" spans="1:13" s="286" customFormat="1" ht="17.25" customHeight="1" x14ac:dyDescent="0.25">
      <c r="A37" s="594" t="s">
        <v>230</v>
      </c>
      <c r="B37" s="594"/>
      <c r="C37" s="354"/>
      <c r="D37" s="354"/>
      <c r="E37" s="354"/>
      <c r="F37" s="303"/>
      <c r="G37" s="303"/>
      <c r="H37" s="303"/>
    </row>
    <row r="38" spans="1:13" s="286" customFormat="1" ht="16.5" customHeight="1" x14ac:dyDescent="0.25">
      <c r="A38" s="595" t="s">
        <v>97</v>
      </c>
      <c r="B38" s="596"/>
      <c r="C38" s="354"/>
      <c r="D38" s="354"/>
      <c r="E38" s="354"/>
      <c r="F38" s="303"/>
      <c r="G38" s="303"/>
      <c r="H38" s="303"/>
    </row>
    <row r="39" spans="1:13" s="286" customFormat="1" ht="14.4" x14ac:dyDescent="0.3">
      <c r="A39" s="307"/>
      <c r="B39" s="308"/>
      <c r="C39" s="308"/>
      <c r="D39" s="308"/>
      <c r="E39" s="308"/>
      <c r="F39" s="308"/>
      <c r="G39" s="308"/>
      <c r="H39" s="308"/>
    </row>
    <row r="40" spans="1:13" s="286" customFormat="1" ht="20.25" customHeight="1" x14ac:dyDescent="0.3">
      <c r="A40" s="587" t="s">
        <v>244</v>
      </c>
      <c r="B40" s="587"/>
      <c r="C40" s="587"/>
      <c r="D40" s="587"/>
      <c r="E40" s="587"/>
      <c r="F40" s="587"/>
      <c r="G40" s="308"/>
      <c r="H40" s="308"/>
    </row>
    <row r="41" spans="1:13" s="286" customFormat="1" ht="20.25" customHeight="1" x14ac:dyDescent="0.25">
      <c r="A41" s="557" t="s">
        <v>91</v>
      </c>
      <c r="B41" s="593" t="s">
        <v>265</v>
      </c>
      <c r="C41" s="593"/>
      <c r="D41" s="593"/>
      <c r="E41" s="593" t="s">
        <v>266</v>
      </c>
      <c r="F41" s="593" t="s">
        <v>267</v>
      </c>
      <c r="G41" s="593" t="s">
        <v>103</v>
      </c>
      <c r="H41" s="593" t="s">
        <v>268</v>
      </c>
    </row>
    <row r="42" spans="1:13" s="286" customFormat="1" ht="27.6" x14ac:dyDescent="0.25">
      <c r="A42" s="557"/>
      <c r="B42" s="398" t="s">
        <v>269</v>
      </c>
      <c r="C42" s="399" t="s">
        <v>270</v>
      </c>
      <c r="D42" s="400" t="s">
        <v>37</v>
      </c>
      <c r="E42" s="593"/>
      <c r="F42" s="593"/>
      <c r="G42" s="593"/>
      <c r="H42" s="593"/>
      <c r="L42" s="299"/>
      <c r="M42" s="299"/>
    </row>
    <row r="43" spans="1:13" s="286" customFormat="1" ht="14.4" x14ac:dyDescent="0.3">
      <c r="A43" s="301" t="s">
        <v>51</v>
      </c>
      <c r="B43" s="311">
        <f>SPORTELLI!H140</f>
        <v>0</v>
      </c>
      <c r="C43" s="311">
        <f>SPORTELLI!I140</f>
        <v>0</v>
      </c>
      <c r="D43" s="311">
        <f>SPORTELLI!J140</f>
        <v>0</v>
      </c>
      <c r="E43" s="311">
        <f>SPORTELLI!K140</f>
        <v>0</v>
      </c>
      <c r="F43" s="311">
        <f>SPORTELLI!N140</f>
        <v>5</v>
      </c>
      <c r="G43" s="312"/>
      <c r="H43" s="312"/>
      <c r="L43" s="299"/>
      <c r="M43" s="299"/>
    </row>
    <row r="44" spans="1:13" s="286" customFormat="1" ht="14.4" x14ac:dyDescent="0.3">
      <c r="A44" s="301" t="s">
        <v>41</v>
      </c>
      <c r="B44" s="311">
        <f>INCONTRI!H159</f>
        <v>0</v>
      </c>
      <c r="C44" s="311">
        <f>INCONTRI!I159</f>
        <v>0</v>
      </c>
      <c r="D44" s="311">
        <f>INCONTRI!J159</f>
        <v>0</v>
      </c>
      <c r="E44" s="311">
        <f>INCONTRI!K159</f>
        <v>0</v>
      </c>
      <c r="F44" s="311">
        <f>INCONTRI!N159</f>
        <v>0</v>
      </c>
      <c r="G44" s="312"/>
      <c r="H44" s="312"/>
      <c r="L44" s="299"/>
      <c r="M44" s="299"/>
    </row>
    <row r="45" spans="1:13" s="286" customFormat="1" ht="14.4" x14ac:dyDescent="0.3">
      <c r="A45" s="301" t="s">
        <v>68</v>
      </c>
      <c r="B45" s="311">
        <f>PRODOTTI!H140</f>
        <v>0</v>
      </c>
      <c r="C45" s="311">
        <f>PRODOTTI!I140</f>
        <v>0</v>
      </c>
      <c r="D45" s="311">
        <f>PRODOTTI!J140</f>
        <v>0</v>
      </c>
      <c r="E45" s="311">
        <f>PRODOTTI!K140</f>
        <v>0</v>
      </c>
      <c r="F45" s="311">
        <f>PRODOTTI!N140</f>
        <v>0</v>
      </c>
      <c r="G45" s="312"/>
      <c r="H45" s="312"/>
      <c r="L45" s="299"/>
      <c r="M45" s="299"/>
    </row>
    <row r="46" spans="1:13" s="286" customFormat="1" ht="14.4" x14ac:dyDescent="0.3">
      <c r="A46" s="301" t="s">
        <v>66</v>
      </c>
      <c r="B46" s="311">
        <f>'SPESE TRASVERSALI'!H99</f>
        <v>0</v>
      </c>
      <c r="C46" s="311">
        <f>'SPESE TRASVERSALI'!I99</f>
        <v>0</v>
      </c>
      <c r="D46" s="311">
        <f>'SPESE TRASVERSALI'!J99</f>
        <v>0</v>
      </c>
      <c r="E46" s="311">
        <f>'SPESE TRASVERSALI'!K99</f>
        <v>0</v>
      </c>
      <c r="F46" s="311">
        <f>'SPESE TRASVERSALI'!N99</f>
        <v>0</v>
      </c>
      <c r="G46" s="312"/>
      <c r="H46" s="312"/>
      <c r="L46" s="299"/>
      <c r="M46" s="299"/>
    </row>
    <row r="47" spans="1:13" s="286" customFormat="1" ht="22.5" customHeight="1" x14ac:dyDescent="0.3">
      <c r="A47" s="352" t="s">
        <v>88</v>
      </c>
      <c r="B47" s="314">
        <f>SUM(B43:B46)</f>
        <v>0</v>
      </c>
      <c r="C47" s="314">
        <f t="shared" ref="C47:F47" si="7">SUM(C43:C46)</f>
        <v>0</v>
      </c>
      <c r="D47" s="314">
        <f t="shared" si="7"/>
        <v>0</v>
      </c>
      <c r="E47" s="314">
        <f t="shared" si="7"/>
        <v>0</v>
      </c>
      <c r="F47" s="314">
        <f t="shared" si="7"/>
        <v>5</v>
      </c>
      <c r="G47" s="312"/>
      <c r="H47" s="312"/>
    </row>
    <row r="48" spans="1:13" s="286" customFormat="1" ht="14.4" x14ac:dyDescent="0.3">
      <c r="A48" s="307"/>
      <c r="B48" s="308"/>
      <c r="C48" s="308"/>
      <c r="D48" s="308"/>
      <c r="E48" s="308"/>
      <c r="F48" s="308"/>
      <c r="G48" s="308"/>
      <c r="H48" s="308"/>
    </row>
    <row r="49" spans="1:8" s="286" customFormat="1" ht="14.4" hidden="1" x14ac:dyDescent="0.3">
      <c r="A49" s="307"/>
      <c r="B49" s="308"/>
      <c r="C49" s="308"/>
      <c r="D49" s="308"/>
      <c r="E49" s="308"/>
      <c r="F49" s="308"/>
      <c r="G49" s="308"/>
      <c r="H49" s="308"/>
    </row>
    <row r="50" spans="1:8" s="286" customFormat="1" ht="14.4" x14ac:dyDescent="0.25">
      <c r="A50" s="587" t="s">
        <v>129</v>
      </c>
      <c r="B50" s="587"/>
      <c r="C50" s="587"/>
      <c r="D50" s="587"/>
      <c r="E50" s="587"/>
      <c r="F50" s="587"/>
    </row>
    <row r="51" spans="1:8" s="286" customFormat="1" ht="13.8" x14ac:dyDescent="0.25">
      <c r="A51" s="350"/>
      <c r="B51" s="350" t="s">
        <v>124</v>
      </c>
      <c r="C51" s="350" t="s">
        <v>125</v>
      </c>
      <c r="D51" s="350" t="s">
        <v>126</v>
      </c>
      <c r="E51" s="350" t="s">
        <v>132</v>
      </c>
    </row>
    <row r="52" spans="1:8" s="286" customFormat="1" ht="13.8" x14ac:dyDescent="0.25">
      <c r="A52" s="315" t="s">
        <v>123</v>
      </c>
      <c r="B52" s="314">
        <f>SPORTELLI!B157+INCONTRI!B176+PRODOTTI!B157+'SPESE TRASVERSALI'!B115</f>
        <v>0</v>
      </c>
      <c r="C52" s="314">
        <f>SPORTELLI!C157+INCONTRI!C176+PRODOTTI!C157+'SPESE TRASVERSALI'!C115</f>
        <v>0</v>
      </c>
      <c r="D52" s="314">
        <f>SPORTELLI!D157+INCONTRI!D176+PRODOTTI!D157+'SPESE TRASVERSALI'!D115</f>
        <v>0</v>
      </c>
      <c r="E52" s="314">
        <f>SUM(B52:D52)</f>
        <v>0</v>
      </c>
    </row>
    <row r="53" spans="1:8" s="286" customFormat="1" x14ac:dyDescent="0.25">
      <c r="A53" s="316"/>
      <c r="B53" s="317"/>
    </row>
    <row r="54" spans="1:8" ht="18.75" customHeight="1" x14ac:dyDescent="0.2">
      <c r="A54" s="589" t="s">
        <v>243</v>
      </c>
      <c r="B54" s="589"/>
      <c r="C54" s="589"/>
      <c r="D54" s="589"/>
      <c r="E54" s="589"/>
      <c r="F54" s="29" t="s">
        <v>45</v>
      </c>
    </row>
  </sheetData>
  <mergeCells count="57">
    <mergeCell ref="A54:E54"/>
    <mergeCell ref="G15:G18"/>
    <mergeCell ref="H15:H18"/>
    <mergeCell ref="G19:G22"/>
    <mergeCell ref="H19:H22"/>
    <mergeCell ref="A41:A42"/>
    <mergeCell ref="B41:D41"/>
    <mergeCell ref="E41:E42"/>
    <mergeCell ref="F41:F42"/>
    <mergeCell ref="G41:G42"/>
    <mergeCell ref="H41:H42"/>
    <mergeCell ref="H31:H34"/>
    <mergeCell ref="A37:B37"/>
    <mergeCell ref="A38:B38"/>
    <mergeCell ref="A40:F40"/>
    <mergeCell ref="A50:F50"/>
    <mergeCell ref="A35:B35"/>
    <mergeCell ref="A23:A26"/>
    <mergeCell ref="E23:E26"/>
    <mergeCell ref="F23:F26"/>
    <mergeCell ref="G23:G26"/>
    <mergeCell ref="A31:A34"/>
    <mergeCell ref="E31:E34"/>
    <mergeCell ref="F31:F34"/>
    <mergeCell ref="G31:G34"/>
    <mergeCell ref="H23:H26"/>
    <mergeCell ref="A27:A30"/>
    <mergeCell ref="E27:E30"/>
    <mergeCell ref="F27:F30"/>
    <mergeCell ref="G27:G30"/>
    <mergeCell ref="H27:H30"/>
    <mergeCell ref="A19:A22"/>
    <mergeCell ref="E19:E22"/>
    <mergeCell ref="F19:F22"/>
    <mergeCell ref="A11:A14"/>
    <mergeCell ref="E11:E14"/>
    <mergeCell ref="F11:F14"/>
    <mergeCell ref="G11:G14"/>
    <mergeCell ref="H11:H14"/>
    <mergeCell ref="A15:A18"/>
    <mergeCell ref="E15:E18"/>
    <mergeCell ref="F15:F18"/>
    <mergeCell ref="A7:A10"/>
    <mergeCell ref="E7:E10"/>
    <mergeCell ref="F7:F10"/>
    <mergeCell ref="G7:G10"/>
    <mergeCell ref="H7:H10"/>
    <mergeCell ref="A5:A6"/>
    <mergeCell ref="B5:B6"/>
    <mergeCell ref="C5:C6"/>
    <mergeCell ref="D5:D6"/>
    <mergeCell ref="E5:H5"/>
    <mergeCell ref="A1:B1"/>
    <mergeCell ref="C1:F1"/>
    <mergeCell ref="A2:B2"/>
    <mergeCell ref="C2:F2"/>
    <mergeCell ref="A4:F4"/>
  </mergeCells>
  <printOptions horizontalCentered="1"/>
  <pageMargins left="0.27559055118110237" right="0.15748031496062992" top="1.1100000000000001" bottom="0.23622047244094491" header="0.54" footer="0.19685039370078741"/>
  <pageSetup paperSize="9" scale="85" orientation="landscape" r:id="rId1"/>
  <headerFooter>
    <oddHeader>&amp;C&amp;"-,Grassetto"&amp;14E.2) RIEPILOGO FINANZIARIO&amp;"-,Normale" &amp;"-,Grassetto"del PRESTATORE DI SERVIZIO / PARTNER - STATO FINALE (SALDO) - modello n. 8.d)
(a cura del Prestatore beneficiario)</oddHeader>
    <oddFooter>&amp;R&amp;P</oddFooter>
  </headerFooter>
  <rowBreaks count="1" manualBreakCount="1">
    <brk id="3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topLeftCell="A7" zoomScaleNormal="100" zoomScalePageLayoutView="75" workbookViewId="0">
      <selection activeCell="A4" sqref="A4:K4"/>
    </sheetView>
  </sheetViews>
  <sheetFormatPr defaultColWidth="17" defaultRowHeight="12" x14ac:dyDescent="0.2"/>
  <cols>
    <col min="1" max="1" width="25.33203125" style="31" customWidth="1"/>
    <col min="2" max="2" width="16.109375" style="30" customWidth="1"/>
    <col min="3" max="3" width="11.88671875" style="29" customWidth="1"/>
    <col min="4" max="4" width="13.88671875" style="29" customWidth="1"/>
    <col min="5" max="5" width="11.109375" style="29" customWidth="1"/>
    <col min="6" max="6" width="13" style="29" customWidth="1"/>
    <col min="7" max="7" width="12.33203125" style="29" customWidth="1"/>
    <col min="8" max="8" width="15.5546875" style="29" customWidth="1"/>
    <col min="9" max="9" width="12.109375" style="29" customWidth="1"/>
    <col min="10" max="10" width="12" style="29" customWidth="1"/>
    <col min="11" max="11" width="14.5546875" style="29" customWidth="1"/>
    <col min="12" max="12" width="6.44140625" style="29" bestFit="1" customWidth="1"/>
    <col min="13" max="13" width="7.33203125" style="29" bestFit="1" customWidth="1"/>
    <col min="14" max="14" width="7" style="29" bestFit="1" customWidth="1"/>
    <col min="15" max="15" width="6.88671875" style="29" bestFit="1" customWidth="1"/>
    <col min="16" max="16" width="8.88671875" style="29" bestFit="1" customWidth="1"/>
    <col min="17" max="17" width="6.44140625" style="29" bestFit="1" customWidth="1"/>
    <col min="18" max="18" width="7.33203125" style="29" bestFit="1" customWidth="1"/>
    <col min="19" max="19" width="7" style="29" bestFit="1" customWidth="1"/>
    <col min="20" max="20" width="6.88671875" style="29" bestFit="1" customWidth="1"/>
    <col min="21" max="21" width="8.88671875" style="29" bestFit="1" customWidth="1"/>
    <col min="22" max="22" width="6.44140625" style="29" bestFit="1" customWidth="1"/>
    <col min="23" max="23" width="7.33203125" style="29" bestFit="1" customWidth="1"/>
    <col min="24" max="24" width="7" style="29" bestFit="1" customWidth="1"/>
    <col min="25" max="25" width="8" style="29" bestFit="1" customWidth="1"/>
    <col min="26" max="26" width="8.88671875" style="29" bestFit="1" customWidth="1"/>
    <col min="27" max="27" width="6.44140625" style="29" bestFit="1" customWidth="1"/>
    <col min="28" max="28" width="10.44140625" style="29" bestFit="1" customWidth="1"/>
    <col min="29" max="16384" width="17" style="29"/>
  </cols>
  <sheetData>
    <row r="1" spans="1:28" s="286" customFormat="1" ht="15.75" customHeight="1" x14ac:dyDescent="0.25">
      <c r="A1" s="560" t="s">
        <v>52</v>
      </c>
      <c r="B1" s="561"/>
      <c r="C1" s="606">
        <f>copertina!E17</f>
        <v>0</v>
      </c>
      <c r="D1" s="607"/>
      <c r="E1" s="607"/>
      <c r="F1" s="607"/>
      <c r="G1" s="392"/>
      <c r="H1" s="392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</row>
    <row r="2" spans="1:28" s="286" customFormat="1" ht="16.5" customHeight="1" thickBot="1" x14ac:dyDescent="0.3">
      <c r="A2" s="564" t="s">
        <v>121</v>
      </c>
      <c r="B2" s="565"/>
      <c r="C2" s="562">
        <f>copertina!E26</f>
        <v>0</v>
      </c>
      <c r="D2" s="566"/>
      <c r="E2" s="566"/>
      <c r="F2" s="608"/>
      <c r="G2" s="393"/>
      <c r="H2" s="393"/>
      <c r="I2" s="287"/>
      <c r="J2" s="287"/>
      <c r="K2" s="287"/>
      <c r="L2" s="287"/>
      <c r="M2" s="287"/>
      <c r="N2" s="287"/>
      <c r="O2" s="287"/>
      <c r="P2" s="287"/>
      <c r="Q2" s="287"/>
      <c r="R2" s="285"/>
      <c r="S2" s="285"/>
    </row>
    <row r="3" spans="1:28" s="286" customFormat="1" ht="12" customHeight="1" x14ac:dyDescent="0.25">
      <c r="A3" s="288"/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</row>
    <row r="4" spans="1:28" s="286" customFormat="1" ht="19.5" customHeight="1" x14ac:dyDescent="0.25">
      <c r="A4" s="567" t="s">
        <v>245</v>
      </c>
      <c r="B4" s="567"/>
      <c r="C4" s="567"/>
      <c r="D4" s="567"/>
      <c r="E4" s="567"/>
      <c r="F4" s="567"/>
      <c r="G4" s="567"/>
      <c r="H4" s="567"/>
      <c r="I4" s="567"/>
      <c r="J4" s="567"/>
      <c r="K4" s="567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89"/>
      <c r="AA4" s="289"/>
      <c r="AB4" s="289"/>
    </row>
    <row r="5" spans="1:28" s="286" customFormat="1" ht="12.75" customHeight="1" x14ac:dyDescent="0.25">
      <c r="A5" s="556" t="s">
        <v>71</v>
      </c>
      <c r="B5" s="557" t="s">
        <v>91</v>
      </c>
      <c r="C5" s="558" t="s">
        <v>247</v>
      </c>
      <c r="D5" s="558" t="s">
        <v>248</v>
      </c>
      <c r="E5" s="610" t="s">
        <v>74</v>
      </c>
      <c r="F5" s="610"/>
      <c r="G5" s="610"/>
      <c r="H5" s="610"/>
      <c r="I5" s="610"/>
      <c r="J5" s="610"/>
      <c r="K5" s="610"/>
    </row>
    <row r="6" spans="1:28" s="286" customFormat="1" ht="69" x14ac:dyDescent="0.25">
      <c r="A6" s="556"/>
      <c r="B6" s="557"/>
      <c r="C6" s="559"/>
      <c r="D6" s="559"/>
      <c r="E6" s="350" t="s">
        <v>259</v>
      </c>
      <c r="F6" s="350" t="s">
        <v>260</v>
      </c>
      <c r="G6" s="390" t="s">
        <v>249</v>
      </c>
      <c r="H6" s="390" t="s">
        <v>250</v>
      </c>
      <c r="I6" s="390" t="s">
        <v>261</v>
      </c>
      <c r="J6" s="390" t="s">
        <v>251</v>
      </c>
      <c r="K6" s="390" t="s">
        <v>252</v>
      </c>
    </row>
    <row r="7" spans="1:28" s="286" customFormat="1" ht="13.8" x14ac:dyDescent="0.25">
      <c r="A7" s="569" t="s">
        <v>77</v>
      </c>
      <c r="B7" s="294" t="s">
        <v>46</v>
      </c>
      <c r="C7" s="295">
        <f>SPORTELLI!B24</f>
        <v>0</v>
      </c>
      <c r="D7" s="295">
        <f>SPORTELLI!B26</f>
        <v>0</v>
      </c>
      <c r="E7" s="570">
        <f>C7+C8+C9+C10</f>
        <v>0</v>
      </c>
      <c r="F7" s="570">
        <f>D7+D8+D9+D10</f>
        <v>0</v>
      </c>
      <c r="G7" s="600"/>
      <c r="H7" s="570"/>
      <c r="I7" s="597"/>
      <c r="J7" s="609"/>
      <c r="K7" s="609"/>
    </row>
    <row r="8" spans="1:28" s="286" customFormat="1" ht="13.8" x14ac:dyDescent="0.25">
      <c r="A8" s="569"/>
      <c r="B8" s="294" t="s">
        <v>47</v>
      </c>
      <c r="C8" s="295">
        <f>INCONTRI!B24</f>
        <v>0</v>
      </c>
      <c r="D8" s="295">
        <f>INCONTRI!B26</f>
        <v>0</v>
      </c>
      <c r="E8" s="571"/>
      <c r="F8" s="571"/>
      <c r="G8" s="601"/>
      <c r="H8" s="571"/>
      <c r="I8" s="598"/>
      <c r="J8" s="609"/>
      <c r="K8" s="609"/>
    </row>
    <row r="9" spans="1:28" s="286" customFormat="1" ht="13.8" x14ac:dyDescent="0.25">
      <c r="A9" s="569"/>
      <c r="B9" s="294" t="s">
        <v>48</v>
      </c>
      <c r="C9" s="295">
        <f>PRODOTTI!B24</f>
        <v>0</v>
      </c>
      <c r="D9" s="295">
        <f>PRODOTTI!B26</f>
        <v>0</v>
      </c>
      <c r="E9" s="571"/>
      <c r="F9" s="571"/>
      <c r="G9" s="601"/>
      <c r="H9" s="571"/>
      <c r="I9" s="598"/>
      <c r="J9" s="609"/>
      <c r="K9" s="609"/>
    </row>
    <row r="10" spans="1:28" s="286" customFormat="1" ht="13.8" x14ac:dyDescent="0.25">
      <c r="A10" s="569"/>
      <c r="B10" s="294" t="s">
        <v>66</v>
      </c>
      <c r="C10" s="295">
        <f>'SPESE TRASVERSALI'!B24</f>
        <v>0</v>
      </c>
      <c r="D10" s="295">
        <f>'SPESE TRASVERSALI'!B26</f>
        <v>0</v>
      </c>
      <c r="E10" s="572"/>
      <c r="F10" s="572"/>
      <c r="G10" s="602"/>
      <c r="H10" s="572"/>
      <c r="I10" s="599"/>
      <c r="J10" s="609"/>
      <c r="K10" s="609"/>
    </row>
    <row r="11" spans="1:28" s="286" customFormat="1" ht="13.8" x14ac:dyDescent="0.25">
      <c r="A11" s="578" t="s">
        <v>17</v>
      </c>
      <c r="B11" s="297" t="s">
        <v>46</v>
      </c>
      <c r="C11" s="298">
        <f>SPORTELLI!C24</f>
        <v>0</v>
      </c>
      <c r="D11" s="298">
        <f>SPORTELLI!C26</f>
        <v>0</v>
      </c>
      <c r="E11" s="579">
        <f>C11+C12+C13+C14</f>
        <v>0</v>
      </c>
      <c r="F11" s="579">
        <f t="shared" ref="F11" si="0">D11+D12+D13+D14</f>
        <v>0</v>
      </c>
      <c r="G11" s="600"/>
      <c r="H11" s="579"/>
      <c r="I11" s="579"/>
      <c r="J11" s="609"/>
      <c r="K11" s="609"/>
    </row>
    <row r="12" spans="1:28" s="286" customFormat="1" ht="13.8" x14ac:dyDescent="0.25">
      <c r="A12" s="578"/>
      <c r="B12" s="297" t="s">
        <v>47</v>
      </c>
      <c r="C12" s="298">
        <f>INCONTRI!C24</f>
        <v>0</v>
      </c>
      <c r="D12" s="298">
        <f>INCONTRI!C26</f>
        <v>0</v>
      </c>
      <c r="E12" s="580"/>
      <c r="F12" s="580"/>
      <c r="G12" s="601"/>
      <c r="H12" s="580"/>
      <c r="I12" s="580"/>
      <c r="J12" s="609"/>
      <c r="K12" s="609"/>
      <c r="P12" s="299"/>
      <c r="Q12" s="299"/>
    </row>
    <row r="13" spans="1:28" s="286" customFormat="1" ht="13.8" x14ac:dyDescent="0.25">
      <c r="A13" s="578"/>
      <c r="B13" s="297" t="s">
        <v>48</v>
      </c>
      <c r="C13" s="298">
        <f>PRODOTTI!C24</f>
        <v>0</v>
      </c>
      <c r="D13" s="298">
        <f>PRODOTTI!C26</f>
        <v>0</v>
      </c>
      <c r="E13" s="580"/>
      <c r="F13" s="580"/>
      <c r="G13" s="601"/>
      <c r="H13" s="580"/>
      <c r="I13" s="580"/>
      <c r="J13" s="609"/>
      <c r="K13" s="609"/>
      <c r="P13" s="299"/>
      <c r="Q13" s="299"/>
    </row>
    <row r="14" spans="1:28" s="286" customFormat="1" ht="13.8" x14ac:dyDescent="0.25">
      <c r="A14" s="578"/>
      <c r="B14" s="297" t="s">
        <v>66</v>
      </c>
      <c r="C14" s="298">
        <f>'SPESE TRASVERSALI'!C24</f>
        <v>0</v>
      </c>
      <c r="D14" s="298">
        <f>'SPESE TRASVERSALI'!C26</f>
        <v>0</v>
      </c>
      <c r="E14" s="581"/>
      <c r="F14" s="581"/>
      <c r="G14" s="602"/>
      <c r="H14" s="581"/>
      <c r="I14" s="581"/>
      <c r="J14" s="609"/>
      <c r="K14" s="609"/>
      <c r="P14" s="299"/>
      <c r="Q14" s="299"/>
    </row>
    <row r="15" spans="1:28" s="286" customFormat="1" ht="13.8" x14ac:dyDescent="0.25">
      <c r="A15" s="577" t="s">
        <v>20</v>
      </c>
      <c r="B15" s="294" t="s">
        <v>46</v>
      </c>
      <c r="C15" s="295">
        <f>SPORTELLI!D24</f>
        <v>0</v>
      </c>
      <c r="D15" s="295">
        <f>SPORTELLI!D26</f>
        <v>0</v>
      </c>
      <c r="E15" s="570">
        <f>C15+C16+C17+C18</f>
        <v>0</v>
      </c>
      <c r="F15" s="570">
        <f t="shared" ref="F15" si="1">D15+D16+D17+D18</f>
        <v>0</v>
      </c>
      <c r="G15" s="600"/>
      <c r="H15" s="570"/>
      <c r="I15" s="597"/>
      <c r="J15" s="600"/>
      <c r="K15" s="600"/>
      <c r="P15" s="299"/>
      <c r="Q15" s="299"/>
    </row>
    <row r="16" spans="1:28" s="286" customFormat="1" ht="13.8" x14ac:dyDescent="0.25">
      <c r="A16" s="577"/>
      <c r="B16" s="294" t="s">
        <v>47</v>
      </c>
      <c r="C16" s="295">
        <f>INCONTRI!D24</f>
        <v>0</v>
      </c>
      <c r="D16" s="295">
        <f>INCONTRI!D26</f>
        <v>0</v>
      </c>
      <c r="E16" s="571"/>
      <c r="F16" s="571"/>
      <c r="G16" s="601"/>
      <c r="H16" s="571"/>
      <c r="I16" s="598"/>
      <c r="J16" s="601"/>
      <c r="K16" s="601"/>
    </row>
    <row r="17" spans="1:11" s="286" customFormat="1" ht="13.8" x14ac:dyDescent="0.25">
      <c r="A17" s="577"/>
      <c r="B17" s="294" t="s">
        <v>48</v>
      </c>
      <c r="C17" s="295">
        <f>PRODOTTI!D24</f>
        <v>0</v>
      </c>
      <c r="D17" s="295">
        <f>PRODOTTI!D26</f>
        <v>0</v>
      </c>
      <c r="E17" s="571"/>
      <c r="F17" s="571"/>
      <c r="G17" s="601"/>
      <c r="H17" s="571"/>
      <c r="I17" s="598"/>
      <c r="J17" s="601"/>
      <c r="K17" s="601"/>
    </row>
    <row r="18" spans="1:11" s="286" customFormat="1" ht="13.8" x14ac:dyDescent="0.25">
      <c r="A18" s="577"/>
      <c r="B18" s="294" t="s">
        <v>66</v>
      </c>
      <c r="C18" s="295">
        <f>'SPESE TRASVERSALI'!D24</f>
        <v>0</v>
      </c>
      <c r="D18" s="295">
        <f>'SPESE TRASVERSALI'!D26</f>
        <v>0</v>
      </c>
      <c r="E18" s="572"/>
      <c r="F18" s="572"/>
      <c r="G18" s="602"/>
      <c r="H18" s="572"/>
      <c r="I18" s="599"/>
      <c r="J18" s="602"/>
      <c r="K18" s="602"/>
    </row>
    <row r="19" spans="1:11" s="286" customFormat="1" ht="13.8" x14ac:dyDescent="0.25">
      <c r="A19" s="586" t="s">
        <v>63</v>
      </c>
      <c r="B19" s="298" t="s">
        <v>46</v>
      </c>
      <c r="C19" s="298">
        <f>SPORTELLI!E24</f>
        <v>0</v>
      </c>
      <c r="D19" s="298">
        <f>SPORTELLI!E26</f>
        <v>0</v>
      </c>
      <c r="E19" s="579">
        <f>C19+C20+C21+C22</f>
        <v>0</v>
      </c>
      <c r="F19" s="579">
        <f t="shared" ref="F19" si="2">D19+D20+D21+D22</f>
        <v>0</v>
      </c>
      <c r="G19" s="600"/>
      <c r="H19" s="579"/>
      <c r="I19" s="603"/>
      <c r="J19" s="600"/>
      <c r="K19" s="600"/>
    </row>
    <row r="20" spans="1:11" s="286" customFormat="1" ht="13.8" x14ac:dyDescent="0.25">
      <c r="A20" s="586"/>
      <c r="B20" s="298" t="s">
        <v>47</v>
      </c>
      <c r="C20" s="298">
        <f>INCONTRI!E24</f>
        <v>0</v>
      </c>
      <c r="D20" s="298">
        <f>INCONTRI!E26</f>
        <v>0</v>
      </c>
      <c r="E20" s="580"/>
      <c r="F20" s="580"/>
      <c r="G20" s="601"/>
      <c r="H20" s="580"/>
      <c r="I20" s="604"/>
      <c r="J20" s="601"/>
      <c r="K20" s="601"/>
    </row>
    <row r="21" spans="1:11" s="286" customFormat="1" ht="13.8" x14ac:dyDescent="0.25">
      <c r="A21" s="586"/>
      <c r="B21" s="298" t="s">
        <v>48</v>
      </c>
      <c r="C21" s="298">
        <f>PRODOTTI!E24</f>
        <v>0</v>
      </c>
      <c r="D21" s="298">
        <f>PRODOTTI!E26</f>
        <v>0</v>
      </c>
      <c r="E21" s="580"/>
      <c r="F21" s="580"/>
      <c r="G21" s="601"/>
      <c r="H21" s="580"/>
      <c r="I21" s="604"/>
      <c r="J21" s="601"/>
      <c r="K21" s="601"/>
    </row>
    <row r="22" spans="1:11" s="286" customFormat="1" ht="13.8" x14ac:dyDescent="0.25">
      <c r="A22" s="586"/>
      <c r="B22" s="298" t="s">
        <v>66</v>
      </c>
      <c r="C22" s="298">
        <f>'SPESE TRASVERSALI'!E24</f>
        <v>0</v>
      </c>
      <c r="D22" s="298">
        <f>'SPESE TRASVERSALI'!E26</f>
        <v>0</v>
      </c>
      <c r="E22" s="581"/>
      <c r="F22" s="581"/>
      <c r="G22" s="602"/>
      <c r="H22" s="581"/>
      <c r="I22" s="605"/>
      <c r="J22" s="602"/>
      <c r="K22" s="602"/>
    </row>
    <row r="23" spans="1:11" s="286" customFormat="1" ht="13.8" x14ac:dyDescent="0.25">
      <c r="A23" s="582" t="s">
        <v>155</v>
      </c>
      <c r="B23" s="301" t="s">
        <v>46</v>
      </c>
      <c r="C23" s="301">
        <f>SPORTELLI!F24</f>
        <v>0</v>
      </c>
      <c r="D23" s="301">
        <f>SPORTELLI!F26</f>
        <v>0</v>
      </c>
      <c r="E23" s="583">
        <f>C23+C24+C25+C26</f>
        <v>0</v>
      </c>
      <c r="F23" s="583">
        <f t="shared" ref="F23" si="3">D23+D24+D25+D26</f>
        <v>0</v>
      </c>
      <c r="G23" s="600"/>
      <c r="H23" s="583"/>
      <c r="I23" s="611"/>
      <c r="J23" s="609"/>
      <c r="K23" s="609"/>
    </row>
    <row r="24" spans="1:11" s="286" customFormat="1" ht="13.8" x14ac:dyDescent="0.25">
      <c r="A24" s="582"/>
      <c r="B24" s="301" t="s">
        <v>47</v>
      </c>
      <c r="C24" s="301">
        <f>INCONTRI!F24</f>
        <v>0</v>
      </c>
      <c r="D24" s="301">
        <f>INCONTRI!F26</f>
        <v>0</v>
      </c>
      <c r="E24" s="584"/>
      <c r="F24" s="584"/>
      <c r="G24" s="601"/>
      <c r="H24" s="584"/>
      <c r="I24" s="612"/>
      <c r="J24" s="609"/>
      <c r="K24" s="609"/>
    </row>
    <row r="25" spans="1:11" s="286" customFormat="1" ht="13.8" x14ac:dyDescent="0.25">
      <c r="A25" s="582"/>
      <c r="B25" s="301" t="s">
        <v>48</v>
      </c>
      <c r="C25" s="301">
        <f>PRODOTTI!F24</f>
        <v>0</v>
      </c>
      <c r="D25" s="301">
        <f>PRODOTTI!F26</f>
        <v>0</v>
      </c>
      <c r="E25" s="584"/>
      <c r="F25" s="584"/>
      <c r="G25" s="601"/>
      <c r="H25" s="584"/>
      <c r="I25" s="612"/>
      <c r="J25" s="609"/>
      <c r="K25" s="609"/>
    </row>
    <row r="26" spans="1:11" s="286" customFormat="1" ht="13.8" x14ac:dyDescent="0.25">
      <c r="A26" s="582"/>
      <c r="B26" s="301" t="s">
        <v>66</v>
      </c>
      <c r="C26" s="301">
        <f>'SPESE TRASVERSALI'!F24</f>
        <v>0</v>
      </c>
      <c r="D26" s="301">
        <f>'SPESE TRASVERSALI'!F26</f>
        <v>0</v>
      </c>
      <c r="E26" s="585"/>
      <c r="F26" s="585"/>
      <c r="G26" s="602"/>
      <c r="H26" s="585"/>
      <c r="I26" s="613"/>
      <c r="J26" s="609"/>
      <c r="K26" s="609"/>
    </row>
    <row r="27" spans="1:11" s="286" customFormat="1" ht="13.8" x14ac:dyDescent="0.25">
      <c r="A27" s="586" t="s">
        <v>156</v>
      </c>
      <c r="B27" s="298" t="s">
        <v>46</v>
      </c>
      <c r="C27" s="298">
        <f>SPORTELLI!G24</f>
        <v>0</v>
      </c>
      <c r="D27" s="298">
        <f>SPORTELLI!G26</f>
        <v>0</v>
      </c>
      <c r="E27" s="579">
        <f>C27+C28+C29+C30</f>
        <v>0</v>
      </c>
      <c r="F27" s="579">
        <f t="shared" ref="F27" si="4">D27+D28+D29+D30</f>
        <v>0</v>
      </c>
      <c r="G27" s="600"/>
      <c r="H27" s="579"/>
      <c r="I27" s="603"/>
      <c r="J27" s="609"/>
      <c r="K27" s="609"/>
    </row>
    <row r="28" spans="1:11" s="286" customFormat="1" ht="13.8" x14ac:dyDescent="0.25">
      <c r="A28" s="586"/>
      <c r="B28" s="298" t="s">
        <v>47</v>
      </c>
      <c r="C28" s="298">
        <f>INCONTRI!G24</f>
        <v>0</v>
      </c>
      <c r="D28" s="298">
        <f>INCONTRI!G26</f>
        <v>0</v>
      </c>
      <c r="E28" s="580"/>
      <c r="F28" s="580"/>
      <c r="G28" s="601"/>
      <c r="H28" s="580"/>
      <c r="I28" s="604"/>
      <c r="J28" s="609"/>
      <c r="K28" s="609"/>
    </row>
    <row r="29" spans="1:11" s="286" customFormat="1" ht="13.8" x14ac:dyDescent="0.25">
      <c r="A29" s="586"/>
      <c r="B29" s="298" t="s">
        <v>48</v>
      </c>
      <c r="C29" s="298">
        <f>PRODOTTI!G24</f>
        <v>0</v>
      </c>
      <c r="D29" s="298">
        <f>PRODOTTI!G26</f>
        <v>0</v>
      </c>
      <c r="E29" s="580"/>
      <c r="F29" s="580"/>
      <c r="G29" s="601"/>
      <c r="H29" s="580"/>
      <c r="I29" s="604"/>
      <c r="J29" s="609"/>
      <c r="K29" s="609"/>
    </row>
    <row r="30" spans="1:11" s="286" customFormat="1" ht="13.8" x14ac:dyDescent="0.25">
      <c r="A30" s="586"/>
      <c r="B30" s="298" t="s">
        <v>66</v>
      </c>
      <c r="C30" s="298">
        <f>'SPESE TRASVERSALI'!G24</f>
        <v>0</v>
      </c>
      <c r="D30" s="298">
        <f>'SPESE TRASVERSALI'!G26</f>
        <v>0</v>
      </c>
      <c r="E30" s="581"/>
      <c r="F30" s="581"/>
      <c r="G30" s="602"/>
      <c r="H30" s="581"/>
      <c r="I30" s="605"/>
      <c r="J30" s="609"/>
      <c r="K30" s="609"/>
    </row>
    <row r="31" spans="1:11" s="286" customFormat="1" ht="13.8" x14ac:dyDescent="0.25">
      <c r="A31" s="582" t="s">
        <v>18</v>
      </c>
      <c r="B31" s="301" t="s">
        <v>46</v>
      </c>
      <c r="C31" s="301">
        <f>SPORTELLI!H24</f>
        <v>0</v>
      </c>
      <c r="D31" s="301">
        <f>SPORTELLI!H26</f>
        <v>0</v>
      </c>
      <c r="E31" s="583">
        <f>C31+C32+C33+C34</f>
        <v>0</v>
      </c>
      <c r="F31" s="583">
        <f t="shared" ref="F31" si="5">D31+D32+D33+D34</f>
        <v>0</v>
      </c>
      <c r="G31" s="600"/>
      <c r="H31" s="583"/>
      <c r="I31" s="611"/>
      <c r="J31" s="609"/>
      <c r="K31" s="609"/>
    </row>
    <row r="32" spans="1:11" s="286" customFormat="1" ht="13.8" x14ac:dyDescent="0.25">
      <c r="A32" s="582"/>
      <c r="B32" s="301" t="s">
        <v>47</v>
      </c>
      <c r="C32" s="301">
        <f>INCONTRI!H24</f>
        <v>0</v>
      </c>
      <c r="D32" s="301">
        <f>INCONTRI!H26</f>
        <v>0</v>
      </c>
      <c r="E32" s="584"/>
      <c r="F32" s="584"/>
      <c r="G32" s="601"/>
      <c r="H32" s="584"/>
      <c r="I32" s="612"/>
      <c r="J32" s="609"/>
      <c r="K32" s="609"/>
    </row>
    <row r="33" spans="1:13" s="286" customFormat="1" ht="13.8" x14ac:dyDescent="0.25">
      <c r="A33" s="582"/>
      <c r="B33" s="301" t="s">
        <v>48</v>
      </c>
      <c r="C33" s="301">
        <f>PRODOTTI!H24</f>
        <v>0</v>
      </c>
      <c r="D33" s="301">
        <f>PRODOTTI!H26</f>
        <v>0</v>
      </c>
      <c r="E33" s="584"/>
      <c r="F33" s="584"/>
      <c r="G33" s="601"/>
      <c r="H33" s="584"/>
      <c r="I33" s="612"/>
      <c r="J33" s="609"/>
      <c r="K33" s="609"/>
    </row>
    <row r="34" spans="1:13" s="286" customFormat="1" ht="13.8" x14ac:dyDescent="0.25">
      <c r="A34" s="582"/>
      <c r="B34" s="301" t="s">
        <v>66</v>
      </c>
      <c r="C34" s="301">
        <f>'SPESE TRASVERSALI'!H24</f>
        <v>0</v>
      </c>
      <c r="D34" s="301">
        <f>'SPESE TRASVERSALI'!H26</f>
        <v>0</v>
      </c>
      <c r="E34" s="585"/>
      <c r="F34" s="585"/>
      <c r="G34" s="602"/>
      <c r="H34" s="585"/>
      <c r="I34" s="613"/>
      <c r="J34" s="609"/>
      <c r="K34" s="609"/>
    </row>
    <row r="35" spans="1:13" s="286" customFormat="1" ht="19.5" customHeight="1" x14ac:dyDescent="0.25">
      <c r="A35" s="588" t="s">
        <v>3</v>
      </c>
      <c r="B35" s="588"/>
      <c r="C35" s="351">
        <f>SUM(C7:C34)</f>
        <v>0</v>
      </c>
      <c r="D35" s="351">
        <f>SUM(D7:D34)</f>
        <v>0</v>
      </c>
      <c r="E35" s="351">
        <f>SUM(E7:E34)</f>
        <v>0</v>
      </c>
      <c r="F35" s="351">
        <f>SUM(F7:F34)</f>
        <v>0</v>
      </c>
      <c r="G35" s="391">
        <f t="shared" ref="G35:K35" si="6">SUM(G7:G34)</f>
        <v>0</v>
      </c>
      <c r="H35" s="391">
        <f t="shared" si="6"/>
        <v>0</v>
      </c>
      <c r="I35" s="391">
        <f t="shared" si="6"/>
        <v>0</v>
      </c>
      <c r="J35" s="391">
        <f t="shared" si="6"/>
        <v>0</v>
      </c>
      <c r="K35" s="391">
        <f t="shared" si="6"/>
        <v>0</v>
      </c>
    </row>
    <row r="36" spans="1:13" s="286" customFormat="1" ht="13.8" x14ac:dyDescent="0.3">
      <c r="A36" s="304"/>
      <c r="B36" s="304"/>
      <c r="C36" s="304"/>
      <c r="D36" s="305"/>
      <c r="E36" s="305"/>
      <c r="F36" s="305"/>
      <c r="G36" s="305"/>
      <c r="H36" s="305"/>
      <c r="I36" s="305"/>
      <c r="J36" s="296"/>
      <c r="K36" s="296"/>
    </row>
    <row r="37" spans="1:13" s="286" customFormat="1" ht="17.25" customHeight="1" x14ac:dyDescent="0.25">
      <c r="A37" s="594" t="s">
        <v>230</v>
      </c>
      <c r="B37" s="594"/>
      <c r="C37" s="354"/>
      <c r="D37" s="354"/>
      <c r="E37" s="354"/>
      <c r="F37" s="303"/>
      <c r="G37" s="303"/>
      <c r="H37" s="303"/>
      <c r="I37" s="303"/>
      <c r="J37" s="303"/>
      <c r="K37" s="303"/>
    </row>
    <row r="38" spans="1:13" s="286" customFormat="1" ht="16.5" customHeight="1" x14ac:dyDescent="0.25">
      <c r="A38" s="595" t="s">
        <v>97</v>
      </c>
      <c r="B38" s="596"/>
      <c r="C38" s="354"/>
      <c r="D38" s="354"/>
      <c r="E38" s="354"/>
      <c r="F38" s="303"/>
      <c r="G38" s="303"/>
      <c r="H38" s="303"/>
      <c r="I38" s="303"/>
      <c r="J38" s="303"/>
      <c r="K38" s="303"/>
    </row>
    <row r="39" spans="1:13" s="286" customFormat="1" ht="14.4" x14ac:dyDescent="0.3">
      <c r="A39" s="307"/>
      <c r="B39" s="308"/>
      <c r="C39" s="308"/>
      <c r="D39" s="308"/>
      <c r="E39" s="308"/>
      <c r="F39" s="308"/>
      <c r="G39" s="308"/>
      <c r="H39" s="308"/>
      <c r="I39" s="308"/>
      <c r="J39" s="308"/>
      <c r="K39" s="308"/>
    </row>
    <row r="40" spans="1:13" s="286" customFormat="1" ht="20.25" customHeight="1" x14ac:dyDescent="0.3">
      <c r="A40" s="513" t="s">
        <v>244</v>
      </c>
      <c r="B40" s="513"/>
      <c r="C40" s="513"/>
      <c r="D40" s="513"/>
      <c r="E40" s="513"/>
      <c r="F40" s="513"/>
      <c r="G40" s="513"/>
      <c r="H40" s="513"/>
      <c r="I40" s="308"/>
      <c r="J40" s="308"/>
      <c r="K40" s="308"/>
    </row>
    <row r="41" spans="1:13" s="286" customFormat="1" ht="20.25" customHeight="1" x14ac:dyDescent="0.25">
      <c r="A41" s="557" t="s">
        <v>91</v>
      </c>
      <c r="B41" s="614" t="s">
        <v>265</v>
      </c>
      <c r="C41" s="614"/>
      <c r="D41" s="614"/>
      <c r="E41" s="614" t="s">
        <v>266</v>
      </c>
      <c r="F41" s="614" t="s">
        <v>267</v>
      </c>
      <c r="G41" s="614" t="s">
        <v>103</v>
      </c>
      <c r="H41" s="614" t="s">
        <v>268</v>
      </c>
    </row>
    <row r="42" spans="1:13" s="286" customFormat="1" ht="24" x14ac:dyDescent="0.25">
      <c r="A42" s="557"/>
      <c r="B42" s="114" t="s">
        <v>269</v>
      </c>
      <c r="C42" s="115" t="s">
        <v>270</v>
      </c>
      <c r="D42" s="112" t="s">
        <v>37</v>
      </c>
      <c r="E42" s="614"/>
      <c r="F42" s="614"/>
      <c r="G42" s="614"/>
      <c r="H42" s="614"/>
      <c r="L42" s="299"/>
      <c r="M42" s="299"/>
    </row>
    <row r="43" spans="1:13" s="286" customFormat="1" ht="13.8" x14ac:dyDescent="0.3">
      <c r="A43" s="301" t="s">
        <v>51</v>
      </c>
      <c r="B43" s="311">
        <f>SPORTELLI!H140</f>
        <v>0</v>
      </c>
      <c r="C43" s="311">
        <f>SPORTELLI!I140</f>
        <v>0</v>
      </c>
      <c r="D43" s="311">
        <f>SPORTELLI!J140</f>
        <v>0</v>
      </c>
      <c r="E43" s="311">
        <f>SPORTELLI!K140</f>
        <v>0</v>
      </c>
      <c r="F43" s="311">
        <f>SPORTELLI!N140</f>
        <v>5</v>
      </c>
      <c r="G43" s="311"/>
      <c r="H43" s="311"/>
      <c r="L43" s="299"/>
      <c r="M43" s="299"/>
    </row>
    <row r="44" spans="1:13" s="286" customFormat="1" ht="13.8" x14ac:dyDescent="0.3">
      <c r="A44" s="301" t="s">
        <v>41</v>
      </c>
      <c r="B44" s="311">
        <f>INCONTRI!H159</f>
        <v>0</v>
      </c>
      <c r="C44" s="311">
        <f>INCONTRI!I159</f>
        <v>0</v>
      </c>
      <c r="D44" s="311">
        <f>INCONTRI!J159</f>
        <v>0</v>
      </c>
      <c r="E44" s="311">
        <f>INCONTRI!K159</f>
        <v>0</v>
      </c>
      <c r="F44" s="311">
        <f>INCONTRI!N159</f>
        <v>0</v>
      </c>
      <c r="G44" s="311"/>
      <c r="H44" s="311"/>
      <c r="L44" s="299"/>
      <c r="M44" s="299"/>
    </row>
    <row r="45" spans="1:13" s="286" customFormat="1" ht="13.8" x14ac:dyDescent="0.3">
      <c r="A45" s="301" t="s">
        <v>68</v>
      </c>
      <c r="B45" s="311">
        <f>PRODOTTI!H140</f>
        <v>0</v>
      </c>
      <c r="C45" s="311">
        <f>PRODOTTI!I140</f>
        <v>0</v>
      </c>
      <c r="D45" s="311">
        <f>PRODOTTI!J140</f>
        <v>0</v>
      </c>
      <c r="E45" s="311">
        <f>PRODOTTI!K140</f>
        <v>0</v>
      </c>
      <c r="F45" s="311">
        <f>PRODOTTI!N140</f>
        <v>0</v>
      </c>
      <c r="G45" s="311"/>
      <c r="H45" s="311"/>
      <c r="L45" s="299"/>
      <c r="M45" s="299"/>
    </row>
    <row r="46" spans="1:13" s="286" customFormat="1" ht="13.8" x14ac:dyDescent="0.3">
      <c r="A46" s="301" t="s">
        <v>66</v>
      </c>
      <c r="B46" s="311">
        <f>'SPESE TRASVERSALI'!H99</f>
        <v>0</v>
      </c>
      <c r="C46" s="311">
        <f>'SPESE TRASVERSALI'!I99</f>
        <v>0</v>
      </c>
      <c r="D46" s="311">
        <f>'SPESE TRASVERSALI'!J99</f>
        <v>0</v>
      </c>
      <c r="E46" s="311">
        <f>'SPESE TRASVERSALI'!K99</f>
        <v>0</v>
      </c>
      <c r="F46" s="311">
        <f>'SPESE TRASVERSALI'!N99</f>
        <v>0</v>
      </c>
      <c r="G46" s="311"/>
      <c r="H46" s="311"/>
      <c r="L46" s="299"/>
      <c r="M46" s="299"/>
    </row>
    <row r="47" spans="1:13" s="286" customFormat="1" ht="22.5" customHeight="1" x14ac:dyDescent="0.25">
      <c r="A47" s="352" t="s">
        <v>88</v>
      </c>
      <c r="B47" s="314">
        <f>SUM(B43:B46)</f>
        <v>0</v>
      </c>
      <c r="C47" s="314">
        <f t="shared" ref="C47:F47" si="7">SUM(C43:C46)</f>
        <v>0</v>
      </c>
      <c r="D47" s="314">
        <f t="shared" si="7"/>
        <v>0</v>
      </c>
      <c r="E47" s="314">
        <f t="shared" si="7"/>
        <v>0</v>
      </c>
      <c r="F47" s="314">
        <f t="shared" si="7"/>
        <v>5</v>
      </c>
      <c r="G47" s="314"/>
      <c r="H47" s="314"/>
    </row>
    <row r="48" spans="1:13" s="286" customFormat="1" ht="14.4" x14ac:dyDescent="0.3">
      <c r="A48" s="307"/>
      <c r="B48" s="308"/>
      <c r="C48" s="308"/>
      <c r="D48" s="308"/>
      <c r="E48" s="308"/>
      <c r="F48" s="308"/>
      <c r="G48" s="308"/>
      <c r="H48" s="308"/>
      <c r="I48" s="308"/>
      <c r="J48" s="308"/>
      <c r="K48" s="308"/>
    </row>
    <row r="49" spans="1:11" s="286" customFormat="1" ht="14.4" hidden="1" x14ac:dyDescent="0.3">
      <c r="A49" s="307"/>
      <c r="B49" s="308"/>
      <c r="C49" s="308"/>
      <c r="D49" s="308"/>
      <c r="E49" s="308"/>
      <c r="F49" s="308"/>
      <c r="G49" s="308"/>
      <c r="H49" s="308"/>
      <c r="I49" s="308"/>
      <c r="J49" s="308"/>
      <c r="K49" s="308"/>
    </row>
    <row r="50" spans="1:11" s="286" customFormat="1" ht="14.4" x14ac:dyDescent="0.25">
      <c r="A50" s="587" t="s">
        <v>129</v>
      </c>
      <c r="B50" s="587"/>
      <c r="C50" s="587"/>
      <c r="D50" s="587"/>
      <c r="E50" s="587"/>
      <c r="F50" s="587"/>
      <c r="G50" s="355"/>
      <c r="H50" s="355"/>
    </row>
    <row r="51" spans="1:11" s="286" customFormat="1" ht="13.8" x14ac:dyDescent="0.25">
      <c r="A51" s="350"/>
      <c r="B51" s="350" t="s">
        <v>124</v>
      </c>
      <c r="C51" s="350" t="s">
        <v>125</v>
      </c>
      <c r="D51" s="350" t="s">
        <v>126</v>
      </c>
      <c r="E51" s="350" t="s">
        <v>132</v>
      </c>
    </row>
    <row r="52" spans="1:11" s="286" customFormat="1" ht="13.8" x14ac:dyDescent="0.25">
      <c r="A52" s="315" t="s">
        <v>123</v>
      </c>
      <c r="B52" s="314">
        <f>SPORTELLI!B157+INCONTRI!B176+PRODOTTI!B157+'SPESE TRASVERSALI'!B115</f>
        <v>0</v>
      </c>
      <c r="C52" s="314">
        <f>SPORTELLI!C157+INCONTRI!C176+PRODOTTI!C157+'SPESE TRASVERSALI'!C115</f>
        <v>0</v>
      </c>
      <c r="D52" s="314">
        <f>SPORTELLI!D157+INCONTRI!D176+PRODOTTI!D157+'SPESE TRASVERSALI'!D115</f>
        <v>0</v>
      </c>
      <c r="E52" s="314">
        <f>SUM(B52:D52)</f>
        <v>0</v>
      </c>
    </row>
    <row r="53" spans="1:11" s="286" customFormat="1" x14ac:dyDescent="0.25">
      <c r="A53" s="316"/>
      <c r="B53" s="317"/>
    </row>
    <row r="54" spans="1:11" ht="18.75" customHeight="1" x14ac:dyDescent="0.2">
      <c r="A54" s="589" t="s">
        <v>272</v>
      </c>
      <c r="B54" s="589"/>
      <c r="C54" s="589"/>
      <c r="D54" s="589"/>
      <c r="E54" s="589"/>
      <c r="F54" s="589"/>
      <c r="G54" s="589"/>
      <c r="H54" s="589"/>
      <c r="I54" s="37"/>
    </row>
    <row r="55" spans="1:11" ht="11.4" x14ac:dyDescent="0.2">
      <c r="A55" s="29" t="s">
        <v>45</v>
      </c>
      <c r="I55" s="37"/>
    </row>
  </sheetData>
  <mergeCells count="78">
    <mergeCell ref="G41:G42"/>
    <mergeCell ref="H41:H42"/>
    <mergeCell ref="A54:H54"/>
    <mergeCell ref="A40:H40"/>
    <mergeCell ref="A41:A42"/>
    <mergeCell ref="B41:D41"/>
    <mergeCell ref="E41:E42"/>
    <mergeCell ref="F41:F42"/>
    <mergeCell ref="A50:F50"/>
    <mergeCell ref="J11:J14"/>
    <mergeCell ref="K11:K14"/>
    <mergeCell ref="A15:A18"/>
    <mergeCell ref="E15:E18"/>
    <mergeCell ref="H11:H14"/>
    <mergeCell ref="I11:I14"/>
    <mergeCell ref="G15:G18"/>
    <mergeCell ref="F15:F18"/>
    <mergeCell ref="A11:A14"/>
    <mergeCell ref="E11:E14"/>
    <mergeCell ref="F11:F14"/>
    <mergeCell ref="E19:E22"/>
    <mergeCell ref="F19:F22"/>
    <mergeCell ref="A23:A26"/>
    <mergeCell ref="E23:E26"/>
    <mergeCell ref="F23:F26"/>
    <mergeCell ref="A37:B37"/>
    <mergeCell ref="A38:B38"/>
    <mergeCell ref="A27:A30"/>
    <mergeCell ref="G31:G34"/>
    <mergeCell ref="H31:H34"/>
    <mergeCell ref="G27:G30"/>
    <mergeCell ref="H27:H30"/>
    <mergeCell ref="A31:A34"/>
    <mergeCell ref="E31:E34"/>
    <mergeCell ref="F31:F34"/>
    <mergeCell ref="E27:E30"/>
    <mergeCell ref="F27:F30"/>
    <mergeCell ref="F7:F10"/>
    <mergeCell ref="I7:I10"/>
    <mergeCell ref="A35:B35"/>
    <mergeCell ref="J23:J26"/>
    <mergeCell ref="K23:K26"/>
    <mergeCell ref="I31:I34"/>
    <mergeCell ref="G23:G26"/>
    <mergeCell ref="H23:H26"/>
    <mergeCell ref="I23:I26"/>
    <mergeCell ref="I27:I30"/>
    <mergeCell ref="J31:J34"/>
    <mergeCell ref="K31:K34"/>
    <mergeCell ref="G11:G14"/>
    <mergeCell ref="J27:J30"/>
    <mergeCell ref="K27:K30"/>
    <mergeCell ref="A19:A22"/>
    <mergeCell ref="A1:B1"/>
    <mergeCell ref="C1:F1"/>
    <mergeCell ref="A2:B2"/>
    <mergeCell ref="C2:F2"/>
    <mergeCell ref="H7:H10"/>
    <mergeCell ref="A4:K4"/>
    <mergeCell ref="J7:J10"/>
    <mergeCell ref="K7:K10"/>
    <mergeCell ref="A5:A6"/>
    <mergeCell ref="B5:B6"/>
    <mergeCell ref="C5:C6"/>
    <mergeCell ref="D5:D6"/>
    <mergeCell ref="E5:K5"/>
    <mergeCell ref="G7:G10"/>
    <mergeCell ref="A7:A10"/>
    <mergeCell ref="E7:E10"/>
    <mergeCell ref="H15:H18"/>
    <mergeCell ref="I15:I18"/>
    <mergeCell ref="J15:J18"/>
    <mergeCell ref="K15:K18"/>
    <mergeCell ref="G19:G22"/>
    <mergeCell ref="H19:H22"/>
    <mergeCell ref="I19:I22"/>
    <mergeCell ref="J19:J22"/>
    <mergeCell ref="K19:K22"/>
  </mergeCells>
  <printOptions horizontalCentered="1"/>
  <pageMargins left="0.27559055118110237" right="0.15748031496062992" top="1.1100000000000001" bottom="0.23622047244094491" header="0.54" footer="0.19685039370078741"/>
  <pageSetup paperSize="9" scale="85" orientation="landscape" r:id="rId1"/>
  <headerFooter>
    <oddHeader>&amp;C&amp;"-,Grassetto"&amp;14E.3) RIEPILOGO FINANZIARIO&amp;"-,Normale" &amp;"-,Grassetto"del PRESTATORE DI SERVIZIO / PARTNER (per domanda SALDO con precedente S.A.L.) - modello n.8.e)
(a cura del Prestatore beneficiario)</oddHeader>
    <oddFooter>&amp;R&amp;P</oddFooter>
  </headerFooter>
  <rowBreaks count="1" manualBreakCount="1">
    <brk id="3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view="pageLayout" topLeftCell="A19" zoomScaleNormal="100" workbookViewId="0">
      <selection activeCell="C3" sqref="C3"/>
    </sheetView>
  </sheetViews>
  <sheetFormatPr defaultColWidth="17" defaultRowHeight="12" x14ac:dyDescent="0.2"/>
  <cols>
    <col min="1" max="1" width="17.5546875" style="31" customWidth="1"/>
    <col min="2" max="2" width="10" style="30" customWidth="1"/>
    <col min="3" max="3" width="9.33203125" style="29" bestFit="1" customWidth="1"/>
    <col min="4" max="4" width="9.5546875" style="29" customWidth="1"/>
    <col min="5" max="5" width="10.44140625" style="29" customWidth="1"/>
    <col min="6" max="6" width="10.6640625" style="29" bestFit="1" customWidth="1"/>
    <col min="7" max="7" width="7.6640625" style="29" bestFit="1" customWidth="1"/>
    <col min="8" max="8" width="9.6640625" style="29" bestFit="1" customWidth="1"/>
    <col min="9" max="9" width="7.6640625" style="29" bestFit="1" customWidth="1"/>
    <col min="10" max="10" width="9.6640625" style="29" bestFit="1" customWidth="1"/>
    <col min="11" max="11" width="7.6640625" style="29" bestFit="1" customWidth="1"/>
    <col min="12" max="12" width="9.6640625" style="29" bestFit="1" customWidth="1"/>
    <col min="13" max="13" width="7.6640625" style="29" bestFit="1" customWidth="1"/>
    <col min="14" max="14" width="9.6640625" style="29" bestFit="1" customWidth="1"/>
    <col min="15" max="15" width="7.6640625" style="29" bestFit="1" customWidth="1"/>
    <col min="16" max="16" width="9.6640625" style="29" bestFit="1" customWidth="1"/>
    <col min="17" max="17" width="11.88671875" style="29" bestFit="1" customWidth="1"/>
    <col min="18" max="18" width="7.33203125" style="29" bestFit="1" customWidth="1"/>
    <col min="19" max="19" width="7" style="29" bestFit="1" customWidth="1"/>
    <col min="20" max="20" width="6.88671875" style="29" bestFit="1" customWidth="1"/>
    <col min="21" max="21" width="8.88671875" style="29" bestFit="1" customWidth="1"/>
    <col min="22" max="22" width="6.44140625" style="29" bestFit="1" customWidth="1"/>
    <col min="23" max="23" width="7.33203125" style="29" bestFit="1" customWidth="1"/>
    <col min="24" max="24" width="7" style="29" bestFit="1" customWidth="1"/>
    <col min="25" max="25" width="8" style="29" bestFit="1" customWidth="1"/>
    <col min="26" max="26" width="8.88671875" style="29" bestFit="1" customWidth="1"/>
    <col min="27" max="27" width="6.44140625" style="29" bestFit="1" customWidth="1"/>
    <col min="28" max="28" width="10.44140625" style="29" bestFit="1" customWidth="1"/>
    <col min="29" max="16384" width="17" style="29"/>
  </cols>
  <sheetData>
    <row r="1" spans="1:29" ht="15.6" x14ac:dyDescent="0.25">
      <c r="A1" s="560" t="s">
        <v>52</v>
      </c>
      <c r="B1" s="561"/>
      <c r="C1" s="620">
        <f>copertina!E17</f>
        <v>0</v>
      </c>
      <c r="D1" s="621"/>
      <c r="E1" s="621"/>
      <c r="F1" s="621"/>
    </row>
    <row r="2" spans="1:29" s="286" customFormat="1" ht="16.2" thickBot="1" x14ac:dyDescent="0.3">
      <c r="A2" s="564" t="s">
        <v>64</v>
      </c>
      <c r="B2" s="565"/>
      <c r="C2" s="622">
        <f>copertina!E26</f>
        <v>0</v>
      </c>
      <c r="D2" s="623"/>
      <c r="E2" s="623"/>
      <c r="F2" s="623"/>
      <c r="G2" s="623"/>
      <c r="H2" s="623"/>
      <c r="I2" s="623"/>
      <c r="J2" s="623"/>
      <c r="K2" s="623"/>
      <c r="L2" s="623"/>
      <c r="M2" s="623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5"/>
      <c r="AC2" s="285"/>
    </row>
    <row r="3" spans="1:29" s="286" customFormat="1" x14ac:dyDescent="0.25">
      <c r="A3" s="288"/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8"/>
      <c r="AB3" s="285"/>
      <c r="AC3" s="285"/>
    </row>
    <row r="4" spans="1:29" s="286" customFormat="1" ht="23.25" customHeight="1" x14ac:dyDescent="0.25">
      <c r="A4" s="624" t="s">
        <v>100</v>
      </c>
      <c r="B4" s="624"/>
      <c r="C4" s="624"/>
      <c r="D4" s="624"/>
      <c r="E4" s="624"/>
      <c r="F4" s="624"/>
      <c r="G4" s="624"/>
      <c r="H4" s="624"/>
      <c r="I4" s="624"/>
      <c r="J4" s="624"/>
      <c r="K4" s="624"/>
      <c r="L4" s="624"/>
      <c r="M4" s="624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89"/>
      <c r="AA4" s="289"/>
      <c r="AB4" s="289"/>
    </row>
    <row r="5" spans="1:29" s="286" customFormat="1" ht="21" customHeight="1" x14ac:dyDescent="0.25">
      <c r="A5" s="556" t="s">
        <v>79</v>
      </c>
      <c r="B5" s="556" t="s">
        <v>255</v>
      </c>
      <c r="C5" s="556"/>
      <c r="D5" s="556"/>
      <c r="E5" s="556"/>
      <c r="F5" s="556"/>
      <c r="G5" s="556"/>
      <c r="H5" s="556"/>
      <c r="I5" s="556"/>
      <c r="J5" s="556"/>
      <c r="K5" s="556"/>
      <c r="L5" s="556"/>
      <c r="M5" s="556"/>
      <c r="N5" s="556"/>
      <c r="O5" s="556"/>
      <c r="P5" s="615" t="s">
        <v>258</v>
      </c>
      <c r="Q5" s="616"/>
    </row>
    <row r="6" spans="1:29" s="286" customFormat="1" ht="15" customHeight="1" x14ac:dyDescent="0.25">
      <c r="A6" s="556"/>
      <c r="B6" s="557" t="s">
        <v>77</v>
      </c>
      <c r="C6" s="557"/>
      <c r="D6" s="557" t="s">
        <v>17</v>
      </c>
      <c r="E6" s="557"/>
      <c r="F6" s="610" t="s">
        <v>20</v>
      </c>
      <c r="G6" s="610"/>
      <c r="H6" s="557" t="s">
        <v>78</v>
      </c>
      <c r="I6" s="557"/>
      <c r="J6" s="610" t="s">
        <v>155</v>
      </c>
      <c r="K6" s="610"/>
      <c r="L6" s="557" t="s">
        <v>156</v>
      </c>
      <c r="M6" s="557"/>
      <c r="N6" s="557" t="s">
        <v>18</v>
      </c>
      <c r="O6" s="557"/>
      <c r="P6" s="617"/>
      <c r="Q6" s="618"/>
    </row>
    <row r="7" spans="1:29" s="318" customFormat="1" ht="55.2" x14ac:dyDescent="0.25">
      <c r="A7" s="556"/>
      <c r="B7" s="293" t="s">
        <v>253</v>
      </c>
      <c r="C7" s="293" t="s">
        <v>254</v>
      </c>
      <c r="D7" s="353" t="s">
        <v>253</v>
      </c>
      <c r="E7" s="353" t="s">
        <v>254</v>
      </c>
      <c r="F7" s="353" t="s">
        <v>253</v>
      </c>
      <c r="G7" s="353" t="s">
        <v>254</v>
      </c>
      <c r="H7" s="353" t="s">
        <v>253</v>
      </c>
      <c r="I7" s="353" t="s">
        <v>254</v>
      </c>
      <c r="J7" s="353" t="s">
        <v>253</v>
      </c>
      <c r="K7" s="353" t="s">
        <v>254</v>
      </c>
      <c r="L7" s="353" t="s">
        <v>253</v>
      </c>
      <c r="M7" s="353" t="s">
        <v>254</v>
      </c>
      <c r="N7" s="353" t="s">
        <v>253</v>
      </c>
      <c r="O7" s="353" t="s">
        <v>254</v>
      </c>
      <c r="P7" s="397" t="s">
        <v>257</v>
      </c>
      <c r="Q7" s="397" t="s">
        <v>256</v>
      </c>
    </row>
    <row r="8" spans="1:29" s="286" customFormat="1" ht="13.8" x14ac:dyDescent="0.3">
      <c r="A8" s="319" t="s">
        <v>10</v>
      </c>
      <c r="B8" s="320"/>
      <c r="C8" s="320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321">
        <f>B8+D8+F8+H8+J8+L8+N8</f>
        <v>0</v>
      </c>
      <c r="Q8" s="321">
        <f>C8+E8+G8+I8+K8+M8+O8</f>
        <v>0</v>
      </c>
    </row>
    <row r="9" spans="1:29" s="286" customFormat="1" ht="13.8" x14ac:dyDescent="0.3">
      <c r="A9" s="322" t="s">
        <v>11</v>
      </c>
      <c r="B9" s="323"/>
      <c r="C9" s="298"/>
      <c r="D9" s="298"/>
      <c r="E9" s="324"/>
      <c r="F9" s="324"/>
      <c r="G9" s="323"/>
      <c r="H9" s="323"/>
      <c r="I9" s="323"/>
      <c r="J9" s="323"/>
      <c r="K9" s="323"/>
      <c r="L9" s="324"/>
      <c r="M9" s="324"/>
      <c r="N9" s="323"/>
      <c r="O9" s="323"/>
      <c r="P9" s="321">
        <f t="shared" ref="P9:P15" si="0">B9+D9+F9+H9+J9+L9+N9</f>
        <v>0</v>
      </c>
      <c r="Q9" s="321">
        <f t="shared" ref="Q9:Q15" si="1">C9+E9+G9+I9+K9+M9+O9</f>
        <v>0</v>
      </c>
    </row>
    <row r="10" spans="1:29" s="286" customFormat="1" ht="13.8" x14ac:dyDescent="0.3">
      <c r="A10" s="319" t="s">
        <v>12</v>
      </c>
      <c r="B10" s="325"/>
      <c r="C10" s="295"/>
      <c r="D10" s="295"/>
      <c r="E10" s="326"/>
      <c r="F10" s="326"/>
      <c r="G10" s="325"/>
      <c r="H10" s="325"/>
      <c r="I10" s="325"/>
      <c r="J10" s="325"/>
      <c r="K10" s="325"/>
      <c r="L10" s="326"/>
      <c r="M10" s="326"/>
      <c r="N10" s="325"/>
      <c r="O10" s="325"/>
      <c r="P10" s="321">
        <f t="shared" si="0"/>
        <v>0</v>
      </c>
      <c r="Q10" s="321">
        <f t="shared" si="1"/>
        <v>0</v>
      </c>
    </row>
    <row r="11" spans="1:29" s="286" customFormat="1" ht="13.8" x14ac:dyDescent="0.3">
      <c r="A11" s="322" t="s">
        <v>13</v>
      </c>
      <c r="B11" s="323"/>
      <c r="C11" s="298"/>
      <c r="D11" s="298"/>
      <c r="E11" s="324"/>
      <c r="F11" s="324"/>
      <c r="G11" s="323"/>
      <c r="H11" s="323"/>
      <c r="I11" s="323"/>
      <c r="J11" s="323"/>
      <c r="K11" s="323"/>
      <c r="L11" s="324"/>
      <c r="M11" s="324"/>
      <c r="N11" s="323"/>
      <c r="O11" s="323"/>
      <c r="P11" s="321">
        <f t="shared" si="0"/>
        <v>0</v>
      </c>
      <c r="Q11" s="321">
        <f t="shared" si="1"/>
        <v>0</v>
      </c>
    </row>
    <row r="12" spans="1:29" s="286" customFormat="1" ht="13.8" x14ac:dyDescent="0.3">
      <c r="A12" s="319" t="s">
        <v>14</v>
      </c>
      <c r="B12" s="327"/>
      <c r="C12" s="327"/>
      <c r="D12" s="327"/>
      <c r="E12" s="327"/>
      <c r="F12" s="327"/>
      <c r="G12" s="327"/>
      <c r="H12" s="327"/>
      <c r="I12" s="327"/>
      <c r="J12" s="327"/>
      <c r="K12" s="327"/>
      <c r="L12" s="327"/>
      <c r="M12" s="327"/>
      <c r="N12" s="327"/>
      <c r="O12" s="327"/>
      <c r="P12" s="321">
        <f t="shared" si="0"/>
        <v>0</v>
      </c>
      <c r="Q12" s="321">
        <f t="shared" si="1"/>
        <v>0</v>
      </c>
    </row>
    <row r="13" spans="1:29" s="286" customFormat="1" ht="13.8" x14ac:dyDescent="0.3">
      <c r="A13" s="328" t="s">
        <v>3</v>
      </c>
      <c r="B13" s="327"/>
      <c r="C13" s="329"/>
      <c r="D13" s="329"/>
      <c r="E13" s="329"/>
      <c r="F13" s="329"/>
      <c r="G13" s="325"/>
      <c r="H13" s="325"/>
      <c r="I13" s="325"/>
      <c r="J13" s="325"/>
      <c r="K13" s="325"/>
      <c r="L13" s="329"/>
      <c r="M13" s="329"/>
      <c r="N13" s="325"/>
      <c r="O13" s="325"/>
      <c r="P13" s="321">
        <f t="shared" si="0"/>
        <v>0</v>
      </c>
      <c r="Q13" s="321">
        <f t="shared" si="1"/>
        <v>0</v>
      </c>
    </row>
    <row r="14" spans="1:29" s="286" customFormat="1" ht="41.4" x14ac:dyDescent="0.3">
      <c r="A14" s="330" t="s">
        <v>231</v>
      </c>
      <c r="B14" s="330"/>
      <c r="C14" s="306"/>
      <c r="D14" s="306"/>
      <c r="E14" s="306"/>
      <c r="F14" s="303"/>
      <c r="G14" s="303"/>
      <c r="H14" s="303"/>
      <c r="I14" s="303"/>
      <c r="J14" s="303"/>
      <c r="K14" s="303"/>
      <c r="L14" s="303"/>
      <c r="M14" s="303"/>
      <c r="N14" s="303"/>
      <c r="O14" s="303"/>
      <c r="P14" s="321">
        <f t="shared" si="0"/>
        <v>0</v>
      </c>
      <c r="Q14" s="321">
        <f t="shared" si="1"/>
        <v>0</v>
      </c>
    </row>
    <row r="15" spans="1:29" s="286" customFormat="1" ht="41.4" x14ac:dyDescent="0.3">
      <c r="A15" s="331" t="s">
        <v>80</v>
      </c>
      <c r="B15" s="331"/>
      <c r="C15" s="306"/>
      <c r="D15" s="306"/>
      <c r="E15" s="306"/>
      <c r="F15" s="303"/>
      <c r="G15" s="303"/>
      <c r="H15" s="303"/>
      <c r="I15" s="303"/>
      <c r="J15" s="303"/>
      <c r="K15" s="303"/>
      <c r="L15" s="303"/>
      <c r="M15" s="303"/>
      <c r="N15" s="303"/>
      <c r="O15" s="303"/>
      <c r="P15" s="321">
        <f t="shared" si="0"/>
        <v>0</v>
      </c>
      <c r="Q15" s="321">
        <f t="shared" si="1"/>
        <v>0</v>
      </c>
    </row>
    <row r="16" spans="1:29" s="286" customFormat="1" ht="14.4" x14ac:dyDescent="0.3">
      <c r="A16" s="307"/>
      <c r="B16" s="308"/>
      <c r="C16" s="308"/>
      <c r="D16" s="308"/>
      <c r="E16" s="308"/>
      <c r="F16" s="308"/>
      <c r="G16" s="308"/>
      <c r="H16" s="308"/>
      <c r="I16" s="308"/>
      <c r="J16" s="308"/>
      <c r="K16" s="308"/>
      <c r="L16" s="308"/>
      <c r="M16" s="308"/>
    </row>
    <row r="17" spans="1:28" s="286" customFormat="1" ht="22.5" customHeight="1" x14ac:dyDescent="0.25">
      <c r="A17" s="587" t="s">
        <v>99</v>
      </c>
      <c r="B17" s="587"/>
      <c r="C17" s="587"/>
      <c r="D17" s="587"/>
      <c r="E17" s="587"/>
      <c r="F17" s="587"/>
      <c r="G17" s="332"/>
      <c r="H17" s="332"/>
      <c r="I17" s="332"/>
      <c r="J17" s="332"/>
      <c r="K17" s="332"/>
      <c r="L17" s="332"/>
      <c r="M17" s="332"/>
      <c r="N17" s="333"/>
      <c r="O17" s="333"/>
      <c r="P17" s="333"/>
      <c r="Q17" s="333"/>
      <c r="R17" s="333"/>
      <c r="S17" s="333"/>
      <c r="T17" s="333"/>
      <c r="U17" s="333"/>
      <c r="V17" s="333"/>
      <c r="W17" s="333"/>
      <c r="X17" s="333"/>
      <c r="Y17" s="333"/>
      <c r="Z17" s="333"/>
      <c r="AA17" s="333"/>
      <c r="AB17" s="333"/>
    </row>
    <row r="18" spans="1:28" s="286" customFormat="1" ht="55.2" x14ac:dyDescent="0.3">
      <c r="A18" s="309" t="s">
        <v>91</v>
      </c>
      <c r="B18" s="291" t="s">
        <v>89</v>
      </c>
      <c r="C18" s="291" t="s">
        <v>92</v>
      </c>
      <c r="E18" s="291" t="s">
        <v>103</v>
      </c>
      <c r="F18" s="291" t="s">
        <v>104</v>
      </c>
      <c r="G18" s="333"/>
      <c r="H18" s="333"/>
      <c r="I18" s="333"/>
      <c r="J18" s="333"/>
      <c r="K18" s="333"/>
      <c r="L18" s="39"/>
      <c r="M18" s="333"/>
      <c r="N18" s="333"/>
      <c r="O18" s="333"/>
      <c r="P18" s="333"/>
      <c r="Q18" s="333"/>
      <c r="R18" s="333"/>
      <c r="S18" s="333"/>
      <c r="T18" s="333"/>
      <c r="U18" s="333"/>
      <c r="V18" s="333"/>
      <c r="W18" s="333"/>
      <c r="X18" s="333"/>
    </row>
    <row r="19" spans="1:28" s="286" customFormat="1" ht="14.4" x14ac:dyDescent="0.3">
      <c r="A19" s="301" t="s">
        <v>51</v>
      </c>
      <c r="B19" s="320"/>
      <c r="C19" s="320"/>
      <c r="E19" s="321"/>
      <c r="F19" s="321"/>
      <c r="G19" s="333"/>
      <c r="H19" s="333"/>
      <c r="I19" s="333"/>
      <c r="J19" s="333"/>
      <c r="K19" s="333"/>
      <c r="L19" s="39"/>
      <c r="M19" s="333"/>
      <c r="N19" s="333"/>
      <c r="O19" s="333"/>
      <c r="P19" s="333"/>
      <c r="Q19" s="333"/>
      <c r="R19" s="333"/>
      <c r="S19" s="333"/>
      <c r="T19" s="333"/>
      <c r="U19" s="333"/>
      <c r="V19" s="333"/>
      <c r="W19" s="333"/>
      <c r="X19" s="333"/>
    </row>
    <row r="20" spans="1:28" s="286" customFormat="1" ht="14.4" x14ac:dyDescent="0.3">
      <c r="A20" s="301" t="s">
        <v>41</v>
      </c>
      <c r="B20" s="320"/>
      <c r="C20" s="320"/>
      <c r="E20" s="321"/>
      <c r="F20" s="321"/>
      <c r="G20" s="333"/>
      <c r="H20" s="333"/>
      <c r="I20" s="333"/>
      <c r="J20" s="333"/>
      <c r="K20" s="333"/>
      <c r="L20" s="39"/>
      <c r="M20" s="333"/>
      <c r="N20" s="333"/>
      <c r="O20" s="333"/>
      <c r="P20" s="333"/>
      <c r="Q20" s="333"/>
      <c r="R20" s="333"/>
      <c r="S20" s="333"/>
      <c r="T20" s="333"/>
      <c r="U20" s="333"/>
      <c r="V20" s="333"/>
      <c r="W20" s="333"/>
      <c r="X20" s="333"/>
    </row>
    <row r="21" spans="1:28" s="286" customFormat="1" ht="14.4" x14ac:dyDescent="0.3">
      <c r="A21" s="301" t="s">
        <v>68</v>
      </c>
      <c r="B21" s="320"/>
      <c r="C21" s="320"/>
      <c r="E21" s="321"/>
      <c r="F21" s="321"/>
      <c r="G21" s="333"/>
      <c r="H21" s="333"/>
      <c r="I21" s="333"/>
      <c r="J21" s="333"/>
      <c r="K21" s="333"/>
      <c r="L21" s="39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</row>
    <row r="22" spans="1:28" s="286" customFormat="1" ht="14.4" x14ac:dyDescent="0.3">
      <c r="A22" s="301" t="s">
        <v>66</v>
      </c>
      <c r="B22" s="320"/>
      <c r="C22" s="320"/>
      <c r="E22" s="321"/>
      <c r="F22" s="321"/>
      <c r="G22" s="333"/>
      <c r="H22" s="333"/>
      <c r="I22" s="333"/>
      <c r="J22" s="333"/>
      <c r="K22" s="333"/>
      <c r="L22" s="39"/>
      <c r="M22" s="333"/>
      <c r="N22" s="333"/>
      <c r="O22" s="333"/>
      <c r="P22" s="333"/>
      <c r="Q22" s="333"/>
      <c r="R22" s="333"/>
      <c r="S22" s="333"/>
      <c r="T22" s="333"/>
      <c r="U22" s="333"/>
      <c r="V22" s="333"/>
      <c r="W22" s="333"/>
      <c r="X22" s="333"/>
    </row>
    <row r="23" spans="1:28" s="286" customFormat="1" ht="27.6" x14ac:dyDescent="0.3">
      <c r="A23" s="313" t="s">
        <v>88</v>
      </c>
      <c r="B23" s="334">
        <f>SUM(B19:B22)</f>
        <v>0</v>
      </c>
      <c r="C23" s="334">
        <f>SUM(C19:C22)</f>
        <v>0</v>
      </c>
      <c r="E23" s="321">
        <f>SUM(E19:E22)</f>
        <v>0</v>
      </c>
      <c r="F23" s="321">
        <f>SUM(F19:F22)</f>
        <v>0</v>
      </c>
      <c r="G23" s="333"/>
      <c r="H23" s="333"/>
      <c r="I23" s="333"/>
      <c r="J23" s="333"/>
      <c r="K23" s="333"/>
      <c r="L23" s="39"/>
      <c r="M23" s="333"/>
      <c r="N23" s="333"/>
      <c r="O23" s="333"/>
      <c r="P23" s="333"/>
      <c r="Q23" s="333"/>
      <c r="R23" s="333"/>
      <c r="S23" s="333"/>
      <c r="T23" s="333"/>
      <c r="U23" s="333"/>
      <c r="V23" s="333"/>
      <c r="W23" s="333"/>
      <c r="X23" s="333"/>
    </row>
    <row r="24" spans="1:28" s="286" customFormat="1" ht="14.4" x14ac:dyDescent="0.3">
      <c r="A24" s="335"/>
      <c r="B24" s="335"/>
      <c r="C24" s="335"/>
      <c r="D24" s="335"/>
      <c r="E24" s="335"/>
      <c r="F24" s="335"/>
      <c r="G24" s="333"/>
      <c r="H24" s="333"/>
      <c r="I24" s="333"/>
      <c r="J24" s="333"/>
      <c r="K24" s="333"/>
      <c r="L24" s="39"/>
      <c r="M24" s="333"/>
      <c r="N24" s="333"/>
      <c r="O24" s="333"/>
      <c r="P24" s="333"/>
      <c r="Q24" s="333"/>
      <c r="R24" s="333"/>
      <c r="S24" s="333"/>
      <c r="T24" s="333"/>
      <c r="U24" s="333"/>
      <c r="V24" s="333"/>
      <c r="W24" s="333"/>
      <c r="X24" s="333"/>
    </row>
    <row r="25" spans="1:28" s="286" customFormat="1" ht="14.4" x14ac:dyDescent="0.25">
      <c r="A25" s="336"/>
      <c r="B25" s="336"/>
      <c r="C25" s="336"/>
      <c r="D25" s="336"/>
      <c r="E25" s="336"/>
      <c r="F25" s="336"/>
      <c r="G25" s="332"/>
      <c r="H25" s="332"/>
      <c r="I25" s="332"/>
      <c r="J25" s="332"/>
      <c r="K25" s="332"/>
      <c r="L25" s="332"/>
      <c r="M25" s="332"/>
      <c r="N25" s="333"/>
      <c r="O25" s="333"/>
      <c r="P25" s="333"/>
      <c r="Q25" s="333"/>
      <c r="R25" s="333"/>
      <c r="S25" s="333"/>
      <c r="T25" s="333"/>
      <c r="U25" s="333"/>
      <c r="V25" s="333"/>
      <c r="W25" s="333"/>
      <c r="X25" s="333"/>
      <c r="Y25" s="333"/>
      <c r="Z25" s="333"/>
      <c r="AA25" s="333"/>
      <c r="AB25" s="333"/>
    </row>
    <row r="26" spans="1:28" s="286" customFormat="1" ht="14.4" x14ac:dyDescent="0.25">
      <c r="A26" s="587" t="s">
        <v>153</v>
      </c>
      <c r="B26" s="587"/>
      <c r="C26" s="587"/>
      <c r="D26" s="587"/>
      <c r="E26" s="587"/>
      <c r="F26" s="587"/>
    </row>
    <row r="27" spans="1:28" s="286" customFormat="1" ht="27.6" x14ac:dyDescent="0.25">
      <c r="A27" s="291"/>
      <c r="B27" s="291" t="s">
        <v>124</v>
      </c>
      <c r="C27" s="291" t="s">
        <v>125</v>
      </c>
      <c r="D27" s="291" t="s">
        <v>126</v>
      </c>
      <c r="E27" s="291" t="s">
        <v>132</v>
      </c>
    </row>
    <row r="28" spans="1:28" s="286" customFormat="1" ht="13.8" x14ac:dyDescent="0.25">
      <c r="A28" s="319" t="s">
        <v>10</v>
      </c>
      <c r="B28" s="314"/>
      <c r="C28" s="314"/>
      <c r="D28" s="314"/>
      <c r="E28" s="314">
        <f>SUM(B28:D28)</f>
        <v>0</v>
      </c>
    </row>
    <row r="29" spans="1:28" s="286" customFormat="1" ht="13.8" x14ac:dyDescent="0.25">
      <c r="A29" s="322" t="s">
        <v>11</v>
      </c>
      <c r="B29" s="314"/>
      <c r="C29" s="314"/>
      <c r="D29" s="314"/>
      <c r="E29" s="314">
        <f t="shared" ref="E29:E32" si="2">SUM(B29:D29)</f>
        <v>0</v>
      </c>
    </row>
    <row r="30" spans="1:28" s="286" customFormat="1" ht="13.8" x14ac:dyDescent="0.25">
      <c r="A30" s="319" t="s">
        <v>12</v>
      </c>
      <c r="B30" s="314"/>
      <c r="C30" s="314"/>
      <c r="D30" s="314"/>
      <c r="E30" s="314">
        <f t="shared" si="2"/>
        <v>0</v>
      </c>
    </row>
    <row r="31" spans="1:28" s="286" customFormat="1" ht="13.8" x14ac:dyDescent="0.25">
      <c r="A31" s="322" t="s">
        <v>13</v>
      </c>
      <c r="B31" s="314"/>
      <c r="C31" s="314"/>
      <c r="D31" s="314"/>
      <c r="E31" s="314">
        <f t="shared" si="2"/>
        <v>0</v>
      </c>
    </row>
    <row r="32" spans="1:28" s="286" customFormat="1" ht="13.8" x14ac:dyDescent="0.25">
      <c r="A32" s="319" t="s">
        <v>14</v>
      </c>
      <c r="B32" s="314"/>
      <c r="C32" s="314"/>
      <c r="D32" s="314"/>
      <c r="E32" s="314">
        <f t="shared" si="2"/>
        <v>0</v>
      </c>
    </row>
    <row r="33" spans="1:8" s="286" customFormat="1" ht="13.8" x14ac:dyDescent="0.25">
      <c r="A33" s="328" t="s">
        <v>3</v>
      </c>
      <c r="B33" s="314">
        <f>SUM(B28:B32)</f>
        <v>0</v>
      </c>
      <c r="C33" s="314">
        <f t="shared" ref="C33:E33" si="3">SUM(C28:C32)</f>
        <v>0</v>
      </c>
      <c r="D33" s="314">
        <f t="shared" si="3"/>
        <v>0</v>
      </c>
      <c r="E33" s="314">
        <f t="shared" si="3"/>
        <v>0</v>
      </c>
    </row>
    <row r="35" spans="1:8" x14ac:dyDescent="0.2">
      <c r="A35" s="619" t="s">
        <v>274</v>
      </c>
      <c r="B35" s="619"/>
      <c r="C35" s="619"/>
      <c r="D35" s="619"/>
      <c r="E35" s="619"/>
      <c r="F35" s="619"/>
      <c r="G35" s="619"/>
      <c r="H35" s="619"/>
    </row>
    <row r="36" spans="1:8" x14ac:dyDescent="0.2">
      <c r="A36" s="31" t="s">
        <v>273</v>
      </c>
    </row>
  </sheetData>
  <mergeCells count="18">
    <mergeCell ref="A35:H35"/>
    <mergeCell ref="A1:B1"/>
    <mergeCell ref="C1:F1"/>
    <mergeCell ref="A26:F26"/>
    <mergeCell ref="A17:F17"/>
    <mergeCell ref="A2:B2"/>
    <mergeCell ref="C2:M2"/>
    <mergeCell ref="A4:M4"/>
    <mergeCell ref="A5:A7"/>
    <mergeCell ref="B6:C6"/>
    <mergeCell ref="D6:E6"/>
    <mergeCell ref="F6:G6"/>
    <mergeCell ref="L6:M6"/>
    <mergeCell ref="N6:O6"/>
    <mergeCell ref="B5:O5"/>
    <mergeCell ref="H6:I6"/>
    <mergeCell ref="J6:K6"/>
    <mergeCell ref="P5:Q6"/>
  </mergeCells>
  <printOptions horizontalCentered="1"/>
  <pageMargins left="0.19685039370078741" right="0.15748031496062992" top="0.94488188976377963" bottom="0.23622047244094491" header="0.35433070866141736" footer="0.19685039370078741"/>
  <pageSetup paperSize="9" scale="85" orientation="landscape" r:id="rId1"/>
  <headerFooter>
    <oddHeader>&amp;C&amp;"-,Grassetto"&amp;14F) RIEPILOGO FINANZIARIO&amp;"-,Normale" &amp;"-,Grassetto"del PROGETTO INFORMATIVO COLLETTIVO (modello n. 8.f)
(da compilare a cura del Prestatore capofila solo in caso di partenariato)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11</vt:i4>
      </vt:variant>
    </vt:vector>
  </HeadingPairs>
  <TitlesOfParts>
    <vt:vector size="22" baseType="lpstr">
      <vt:lpstr>copertina</vt:lpstr>
      <vt:lpstr>SPORTELLI</vt:lpstr>
      <vt:lpstr>INCONTRI</vt:lpstr>
      <vt:lpstr>PRODOTTI</vt:lpstr>
      <vt:lpstr>SPESE TRASVERSALI</vt:lpstr>
      <vt:lpstr>riepilogo_Prestatore_SAL</vt:lpstr>
      <vt:lpstr>riepilogo_Prestatore_SALDO</vt:lpstr>
      <vt:lpstr>riepilogo_Prestatore_SAL+SALDO</vt:lpstr>
      <vt:lpstr>riepilogo_Progetto collettivo</vt:lpstr>
      <vt:lpstr>raffronto preventivi</vt:lpstr>
      <vt:lpstr>riepilogo_Prestatore</vt:lpstr>
      <vt:lpstr>copertina!Area_stampa</vt:lpstr>
      <vt:lpstr>INCONTRI!Area_stampa</vt:lpstr>
      <vt:lpstr>PRODOTTI!Area_stampa</vt:lpstr>
      <vt:lpstr>'raffronto preventivi'!Area_stampa</vt:lpstr>
      <vt:lpstr>riepilogo_Prestatore!Area_stampa</vt:lpstr>
      <vt:lpstr>riepilogo_Prestatore_SAL!Area_stampa</vt:lpstr>
      <vt:lpstr>'riepilogo_Prestatore_SAL+SALDO'!Area_stampa</vt:lpstr>
      <vt:lpstr>riepilogo_Prestatore_SALDO!Area_stampa</vt:lpstr>
      <vt:lpstr>'riepilogo_Progetto collettivo'!Area_stampa</vt:lpstr>
      <vt:lpstr>'SPESE TRASVERSALI'!Area_stampa</vt:lpstr>
      <vt:lpstr>SPORTELLI!Area_stampa</vt:lpstr>
    </vt:vector>
  </TitlesOfParts>
  <Company>Regione Liguria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Capurro</dc:creator>
  <cp:lastModifiedBy>Tovo Massimiliano</cp:lastModifiedBy>
  <cp:lastPrinted>2020-12-21T08:38:13Z</cp:lastPrinted>
  <dcterms:created xsi:type="dcterms:W3CDTF">2017-03-20T13:57:17Z</dcterms:created>
  <dcterms:modified xsi:type="dcterms:W3CDTF">2021-02-04T10:37:09Z</dcterms:modified>
</cp:coreProperties>
</file>